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85" windowWidth="14805" windowHeight="7830"/>
  </bookViews>
  <sheets>
    <sheet name="Приложение 9" sheetId="17" r:id="rId1"/>
  </sheets>
  <definedNames>
    <definedName name="_xlnm.Print_Area" localSheetId="0">'Приложение 9'!$A$1:$F$172</definedName>
  </definedNames>
  <calcPr calcId="125725"/>
</workbook>
</file>

<file path=xl/calcChain.xml><?xml version="1.0" encoding="utf-8"?>
<calcChain xmlns="http://schemas.openxmlformats.org/spreadsheetml/2006/main">
  <c r="F154" i="17"/>
  <c r="F155"/>
  <c r="F156"/>
  <c r="F111"/>
  <c r="F130"/>
  <c r="F131"/>
  <c r="F147"/>
  <c r="F112"/>
  <c r="F113"/>
  <c r="F114"/>
  <c r="F109"/>
  <c r="F14"/>
  <c r="F15"/>
  <c r="F163"/>
  <c r="F164"/>
  <c r="F165"/>
  <c r="F166"/>
  <c r="F161"/>
  <c r="F160" s="1"/>
  <c r="F159" s="1"/>
  <c r="F158" s="1"/>
  <c r="F150"/>
  <c r="F146" s="1"/>
  <c r="F151"/>
  <c r="F141"/>
  <c r="F140" s="1"/>
  <c r="F139" s="1"/>
  <c r="F138" s="1"/>
  <c r="F137" s="1"/>
  <c r="F142"/>
  <c r="F143"/>
  <c r="F144"/>
  <c r="F118" l="1"/>
  <c r="F117" s="1"/>
  <c r="F116" s="1"/>
  <c r="F119"/>
  <c r="F108"/>
  <c r="F107" s="1"/>
  <c r="F106" s="1"/>
  <c r="F105" s="1"/>
  <c r="F104" s="1"/>
  <c r="F102"/>
  <c r="F101" s="1"/>
  <c r="F100" s="1"/>
  <c r="F99" s="1"/>
  <c r="F98" s="1"/>
  <c r="F93"/>
  <c r="F92" s="1"/>
  <c r="F91" s="1"/>
  <c r="F94"/>
  <c r="F95"/>
  <c r="F96"/>
  <c r="F84"/>
  <c r="F85"/>
  <c r="F86"/>
  <c r="F87"/>
  <c r="F88"/>
  <c r="F89"/>
  <c r="F82"/>
  <c r="F81" s="1"/>
  <c r="F80" s="1"/>
  <c r="F79" s="1"/>
  <c r="F78" s="1"/>
  <c r="F77" s="1"/>
  <c r="F76" s="1"/>
  <c r="F65"/>
  <c r="F66"/>
  <c r="F68"/>
  <c r="F69"/>
  <c r="F70"/>
  <c r="F71"/>
  <c r="F72"/>
  <c r="F73"/>
  <c r="F60"/>
  <c r="F62"/>
  <c r="F59" s="1"/>
  <c r="F58" s="1"/>
  <c r="F44" s="1"/>
  <c r="F45"/>
  <c r="F53"/>
  <c r="F54"/>
  <c r="F55"/>
  <c r="F56"/>
  <c r="F46"/>
  <c r="F47"/>
  <c r="F48"/>
  <c r="F41"/>
  <c r="F40" s="1"/>
  <c r="F39" s="1"/>
  <c r="F38" s="1"/>
  <c r="F34"/>
  <c r="F35"/>
  <c r="F36"/>
  <c r="F32"/>
  <c r="F25"/>
  <c r="F26"/>
  <c r="F27"/>
  <c r="F29"/>
  <c r="F23"/>
  <c r="F21"/>
  <c r="F19"/>
  <c r="F18" l="1"/>
  <c r="F17" s="1"/>
  <c r="F75"/>
  <c r="F64" s="1"/>
  <c r="F168" l="1"/>
  <c r="F13"/>
</calcChain>
</file>

<file path=xl/sharedStrings.xml><?xml version="1.0" encoding="utf-8"?>
<sst xmlns="http://schemas.openxmlformats.org/spreadsheetml/2006/main" count="564" uniqueCount="152">
  <si>
    <t>Сумма</t>
  </si>
  <si>
    <t/>
  </si>
  <si>
    <t>Наименование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</si>
  <si>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</si>
  <si>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</si>
  <si>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</si>
  <si>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</si>
  <si>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</si>
  <si>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</si>
  <si>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</si>
  <si>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</si>
  <si>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</si>
  <si>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</si>
  <si>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НАЦИОНАЛЬНАЯ БЕЗОПАСНОСТЬ И ПРАВООХРАНИТЕЛЬНАЯ ДЕЯТЕЛЬНОСТЬ</t>
  </si>
  <si>
    <t>0300</t>
  </si>
  <si>
    <t>0309</t>
  </si>
  <si>
    <t>Обеспечение пожарной безопасности</t>
  </si>
  <si>
    <t>0310</t>
  </si>
  <si>
    <t>НАЦИОНАЛЬНАЯ ЭКОНОМИКА</t>
  </si>
  <si>
    <t>0409</t>
  </si>
  <si>
    <t>ЖИЛИЩНО-КОММУНАЛЬНОЕ ХОЗЯЙСТВО</t>
  </si>
  <si>
    <t>0500</t>
  </si>
  <si>
    <t>ФИЗИЧЕСКАЯ КУЛЬТУРА И СПОРТ</t>
  </si>
  <si>
    <t>ИТОГО:</t>
  </si>
  <si>
    <t>Благоустройство</t>
  </si>
  <si>
    <t>0503</t>
  </si>
  <si>
    <t>КЦСР</t>
  </si>
  <si>
    <t>КВР</t>
  </si>
  <si>
    <t>Осуществление переданных полномочий в части финансового контроля</t>
  </si>
  <si>
    <t>Расходы на организацию уличного освещения муниципального образования</t>
  </si>
  <si>
    <t>Мероприятия по организации и содержанию мест захоронения</t>
  </si>
  <si>
    <t>Прочие мероприятия по благоустройству городских и сельских поселений</t>
  </si>
  <si>
    <t>0203</t>
  </si>
  <si>
    <t>Мобилизационная и вневойсковая подготовка</t>
  </si>
  <si>
    <t>НАЦИОНАЛЬНАЯ ОБОРОНА</t>
  </si>
  <si>
    <t>0200</t>
  </si>
  <si>
    <t xml:space="preserve">ВЕДОМСТВЕННАЯ СТРУКТУРА РАСХОДОВ БЮДЖЕТА  </t>
  </si>
  <si>
    <t>Мухинского муниципального образования</t>
  </si>
  <si>
    <t>992</t>
  </si>
  <si>
    <t>Муниципальное казенное учреждение "Администрация Мухинского муниципального образования"</t>
  </si>
  <si>
    <t>1001</t>
  </si>
  <si>
    <t>Мухинского МО</t>
  </si>
  <si>
    <t>Глава Мухинского муниципального образования:</t>
  </si>
  <si>
    <t>0408</t>
  </si>
  <si>
    <t>Другие общегосударственные вопросы</t>
  </si>
  <si>
    <t>0113</t>
  </si>
  <si>
    <t>Автомобильный транспорт</t>
  </si>
  <si>
    <t>Дорожные  хозяйство, дорожные фонды</t>
  </si>
  <si>
    <t>1101</t>
  </si>
  <si>
    <t>Другие  вопросы  в области национальной экономики</t>
  </si>
  <si>
    <t>0412</t>
  </si>
  <si>
    <t>Реализация направлений расходов основного мероприятия  муниципальной программы Мухинского МО , а также непрограммным направлениям расходов органов местного самоуправления Мухинского МО</t>
  </si>
  <si>
    <t>Расходы на содержание  главы  муниципального образования</t>
  </si>
  <si>
    <t>Расходы на выплату персонала в целях обеспечения выполнения функций государственными (муниципальными) органами,казенными учреждениями, органами управления государственными муниципальными внебюджетными фондами</t>
  </si>
  <si>
    <t>Расходы на выплаты по оплате труда работников местного самоуправления</t>
  </si>
  <si>
    <t>Расходы на обеспечение функций органов местного самоуправления</t>
  </si>
  <si>
    <t>Закупка товаров, работ  и услуг для обеспечения государственных (муниципальных) нужд</t>
  </si>
  <si>
    <t>Прочие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</si>
  <si>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</si>
  <si>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налогов,сборов и иных платежей</t>
  </si>
  <si>
    <t>Прочие расходы</t>
  </si>
  <si>
    <t>Резервный фонд администрации  Мухинского муниципального образования</t>
  </si>
  <si>
    <t>Иные закупки товаров, работ и услуг для обеспечения государственных (муниципальных) нужд.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</si>
  <si>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</si>
  <si>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Основное мероприятие программы "Информационно-пропагандитское обеспечение профилактики терроризма и экстремизма"</t>
  </si>
  <si>
    <t>Основное мероприятие программы"Ямочный ремонт автомобильных дорог"</t>
  </si>
  <si>
    <t>Содержание автомобильных дорог общего пользования местного значения</t>
  </si>
  <si>
    <t>Основное мероприятие  программы "Развитие и поддержка малого и среднего предпринимательства "- информационная и консультативная поддержка СМСП</t>
  </si>
  <si>
    <t>Пенсионное обеспечение</t>
  </si>
  <si>
    <t>Ежемесячная доплата за выслугу лет и пенсии муниципальных служащих</t>
  </si>
  <si>
    <t xml:space="preserve">Пенсия  за выслугу лет муниципальных служащих </t>
  </si>
  <si>
    <t>Пособия, компенсации и иные  соц.выплаты гражданам,кроме публичных нормативных обязательств</t>
  </si>
  <si>
    <t>Пенсии, пособия, выплачиваемые организациями сектора государственного управления</t>
  </si>
  <si>
    <t>ГРБС</t>
  </si>
  <si>
    <r>
      <t>РзП</t>
    </r>
    <r>
      <rPr>
        <b/>
        <sz val="8"/>
        <color indexed="8"/>
        <rFont val="Times New Roman"/>
        <family val="1"/>
        <charset val="204"/>
      </rPr>
      <t>3</t>
    </r>
  </si>
  <si>
    <t>90А0673150</t>
  </si>
  <si>
    <t>Работы, услуги по содержанию имущества</t>
  </si>
  <si>
    <t>Муниципальная программа "Капитальный и текущий ремонт автомобильных дорог местного значения общего пользования Мухинского МО на период 2015-2017гг".</t>
  </si>
  <si>
    <t>0.00</t>
  </si>
  <si>
    <t>Центральный аппарат</t>
  </si>
  <si>
    <t>Реализация направлений расходов основного мероприятия и (или) муниципальной программы Мухинского муниципального образования , а также непрограммным направлениям расходов органов местного самоуправления Мухинского муниципального образования.</t>
  </si>
  <si>
    <t>Непрограммные расходы</t>
  </si>
  <si>
    <t>Межбюджетные трансферты</t>
  </si>
  <si>
    <t>77 0 03 00000</t>
  </si>
  <si>
    <t>77 0 03 80110</t>
  </si>
  <si>
    <t>77 0 04 00000</t>
  </si>
  <si>
    <t>77 0 04 80110</t>
  </si>
  <si>
    <t>77 0 04 80190</t>
  </si>
  <si>
    <t>77 0 00 00000</t>
  </si>
  <si>
    <t>77 0 07 00000</t>
  </si>
  <si>
    <t>77 0 07 89999</t>
  </si>
  <si>
    <t>77 0 07 89120</t>
  </si>
  <si>
    <t>Осуществление областных государственныхо полномочий по определению перечня должностных лиц органов местного самоуправления , уполномоченных составлять 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</si>
  <si>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90 0 00 00000</t>
  </si>
  <si>
    <t>90А06 73150</t>
  </si>
  <si>
    <t>70 0 00 00000</t>
  </si>
  <si>
    <t>70 3 02 00000</t>
  </si>
  <si>
    <t>Осуществление областных государственныхо полномочий по первичномц воинскому учету на территориях,где отсутствуют  военные комиссариаты.</t>
  </si>
  <si>
    <t>70 3 02 51180</t>
  </si>
  <si>
    <t>Обеспечение деятельности защиты населения и территорий от чрезвычайных ситуаций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</si>
  <si>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</si>
  <si>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Осуществление переданных полномочий в части защиты населения и территории от чрезвычайных ситуаций</t>
  </si>
  <si>
    <t>77 0 07 79999</t>
  </si>
  <si>
    <t>77 0 07 87010</t>
  </si>
  <si>
    <t>МП"Противодействие экстремизму и профилактика терроризма на территории Мухинского муниципального образования на период 2016-2018гг."</t>
  </si>
  <si>
    <t>Муниципальные программы</t>
  </si>
  <si>
    <t>44 0 00 00000</t>
  </si>
  <si>
    <t>44 0 01 00000</t>
  </si>
  <si>
    <t xml:space="preserve">Реализация направлений расходов основного мероприятия  муниципальной программы Мухинского муниципального образования , а также непрограммным направлениям расходов органов местного самоуправления Мухинского муниципального образования    </t>
  </si>
  <si>
    <t>44 0 01 89999</t>
  </si>
  <si>
    <t>Расходы на выплаты по оплате труда работников  органов местного самоуправления</t>
  </si>
  <si>
    <t>77 0 07 88180</t>
  </si>
  <si>
    <t>44 0 02 89999</t>
  </si>
  <si>
    <t>77 0 07 80110</t>
  </si>
  <si>
    <t>МП"Комплексного развития транспортной инфраструктуры на территории Мухинского муниципального образования на с 2016-2026годы"</t>
  </si>
  <si>
    <t>Основное мероприятие программы "Обеспечение безопасности  качества и эффективности транспортного обслуживания  населения"</t>
  </si>
  <si>
    <t>Прочие работы, услуги</t>
  </si>
  <si>
    <t>44 0 04 89999</t>
  </si>
  <si>
    <t>МП "Установка дорожных знаков, обустройство пешеходных переходов на территории Мухинского МО на 2017-2019гг."</t>
  </si>
  <si>
    <t>44 0 5 89999</t>
  </si>
  <si>
    <t>Основное мероприятие программы "Обустройство нерегулируемых пешеходных переходов, расположенных в границе улично-дорожной сети около образовательного учреждения Мухинского МО"</t>
  </si>
  <si>
    <t>44 0 05 89999</t>
  </si>
  <si>
    <t xml:space="preserve">Увеличение стоимости материальных запасов </t>
  </si>
  <si>
    <t>Образование</t>
  </si>
  <si>
    <t>Молодежная политика</t>
  </si>
  <si>
    <t>МП "Профилактика наркомании, токсикомании и алкоголизма в Мухинском МО 2017-2019 гг."</t>
  </si>
  <si>
    <t>0707</t>
  </si>
  <si>
    <t>44 0 06 89999</t>
  </si>
  <si>
    <t>Основное мероприятие программы" Изготовление буклетов"</t>
  </si>
  <si>
    <t xml:space="preserve"> на 2019 год</t>
  </si>
  <si>
    <t>2019г.</t>
  </si>
  <si>
    <t>МП "Безопасности дорожного движения в  Мухинском МО на 2018-2019гг."</t>
  </si>
  <si>
    <t>Основное мероприятие программы "Содержание сетей уличного освещения"</t>
  </si>
  <si>
    <t>44 0 07 89999</t>
  </si>
  <si>
    <t>Коммунальные услуги</t>
  </si>
  <si>
    <t>Расходы на мероприятия  по ремонту и содержанию дорог муниципального значения</t>
  </si>
  <si>
    <t>Культура и кинематография</t>
  </si>
  <si>
    <t>0801</t>
  </si>
  <si>
    <t>С.В.Жилочкина</t>
  </si>
  <si>
    <t>Приложение 14</t>
  </si>
  <si>
    <t>0400</t>
  </si>
  <si>
    <t xml:space="preserve">Прочие закупки товаров, работ и услуг </t>
  </si>
  <si>
    <t>Мероприятия в области коммунального  хозяйства</t>
  </si>
  <si>
    <t>МП "Энергосбережение,повышение энегетической эффективности на территоии Мухинского МО 2018г-2022год."</t>
  </si>
  <si>
    <t>Прочая закупка товаров, работ  и услуг</t>
  </si>
  <si>
    <t>Проче работы, услуги</t>
  </si>
  <si>
    <t>0502</t>
  </si>
  <si>
    <t>Обеспечение деятельности учреждений культуры по организации культурно-досуговой деятельности</t>
  </si>
  <si>
    <t xml:space="preserve">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 </t>
  </si>
  <si>
    <t>к решению Думы от 28.02.2019год №48</t>
  </si>
  <si>
    <t>Реализация мероприятий перечня проектов народных инициатив</t>
  </si>
  <si>
    <t>71101S2370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</si>
</sst>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16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8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3">
    <xf numFmtId="0" fontId="0" fillId="0" borderId="0" xfId="0"/>
    <xf numFmtId="0" fontId="1" fillId="0" borderId="0" xfId="0" applyFont="1"/>
    <xf numFmtId="0" fontId="4" fillId="0" borderId="0" xfId="0" applyFont="1" applyFill="1" applyBorder="1"/>
    <xf numFmtId="164" fontId="4" fillId="0" borderId="0" xfId="2" applyNumberFormat="1" applyFont="1" applyFill="1" applyBorder="1" applyAlignment="1"/>
    <xf numFmtId="0" fontId="7" fillId="0" borderId="0" xfId="0" applyNumberFormat="1" applyFont="1" applyFill="1" applyBorder="1" applyAlignment="1">
      <alignment horizontal="right" vertical="top" wrapText="1" readingOrder="1"/>
    </xf>
    <xf numFmtId="0" fontId="6" fillId="3" borderId="2" xfId="0" applyNumberFormat="1" applyFont="1" applyFill="1" applyBorder="1" applyAlignment="1">
      <alignment horizontal="left" vertical="top" wrapText="1" readingOrder="1"/>
    </xf>
    <xf numFmtId="0" fontId="6" fillId="3" borderId="2" xfId="0" applyNumberFormat="1" applyFont="1" applyFill="1" applyBorder="1" applyAlignment="1">
      <alignment horizontal="center" vertical="center" wrapText="1" readingOrder="1"/>
    </xf>
    <xf numFmtId="0" fontId="7" fillId="3" borderId="2" xfId="0" applyNumberFormat="1" applyFont="1" applyFill="1" applyBorder="1" applyAlignment="1">
      <alignment horizontal="left" vertical="top" wrapText="1" readingOrder="1"/>
    </xf>
    <xf numFmtId="49" fontId="4" fillId="0" borderId="0" xfId="2" applyNumberFormat="1" applyFont="1" applyFill="1" applyBorder="1" applyAlignment="1"/>
    <xf numFmtId="49" fontId="4" fillId="0" borderId="0" xfId="0" applyNumberFormat="1" applyFont="1" applyFill="1" applyBorder="1"/>
    <xf numFmtId="49" fontId="7" fillId="0" borderId="0" xfId="0" applyNumberFormat="1" applyFont="1" applyFill="1" applyBorder="1" applyAlignment="1">
      <alignment horizontal="right" vertical="top" wrapText="1" readingOrder="1"/>
    </xf>
    <xf numFmtId="49" fontId="6" fillId="3" borderId="2" xfId="0" applyNumberFormat="1" applyFont="1" applyFill="1" applyBorder="1" applyAlignment="1">
      <alignment horizontal="center" vertical="center" wrapText="1" readingOrder="1"/>
    </xf>
    <xf numFmtId="39" fontId="4" fillId="0" borderId="2" xfId="2" applyNumberFormat="1" applyFont="1" applyFill="1" applyBorder="1" applyAlignment="1">
      <alignment horizontal="right" vertical="center" wrapText="1" readingOrder="1"/>
    </xf>
    <xf numFmtId="0" fontId="7" fillId="3" borderId="1" xfId="0" applyNumberFormat="1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center" wrapText="1" readingOrder="1"/>
    </xf>
    <xf numFmtId="0" fontId="3" fillId="0" borderId="2" xfId="0" applyNumberFormat="1" applyFont="1" applyFill="1" applyBorder="1" applyAlignment="1">
      <alignment horizontal="center" vertical="center" wrapText="1" readingOrder="1"/>
    </xf>
    <xf numFmtId="0" fontId="4" fillId="3" borderId="2" xfId="0" applyNumberFormat="1" applyFont="1" applyFill="1" applyBorder="1" applyAlignment="1">
      <alignment horizontal="left" vertical="top" wrapText="1" readingOrder="1"/>
    </xf>
    <xf numFmtId="49" fontId="4" fillId="0" borderId="2" xfId="0" applyNumberFormat="1" applyFont="1" applyFill="1" applyBorder="1" applyAlignment="1">
      <alignment horizontal="center" vertical="center" wrapText="1" readingOrder="1"/>
    </xf>
    <xf numFmtId="0" fontId="4" fillId="0" borderId="2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left" vertical="top" wrapText="1" readingOrder="1"/>
    </xf>
    <xf numFmtId="49" fontId="3" fillId="3" borderId="2" xfId="0" applyNumberFormat="1" applyFont="1" applyFill="1" applyBorder="1" applyAlignment="1">
      <alignment horizontal="center" vertical="center" wrapText="1" readingOrder="1"/>
    </xf>
    <xf numFmtId="0" fontId="3" fillId="3" borderId="2" xfId="0" applyNumberFormat="1" applyFont="1" applyFill="1" applyBorder="1" applyAlignment="1">
      <alignment horizontal="center" vertical="center" wrapText="1" readingOrder="1"/>
    </xf>
    <xf numFmtId="49" fontId="4" fillId="3" borderId="2" xfId="0" applyNumberFormat="1" applyFont="1" applyFill="1" applyBorder="1" applyAlignment="1">
      <alignment horizontal="center" vertical="center" wrapText="1" readingOrder="1"/>
    </xf>
    <xf numFmtId="0" fontId="4" fillId="3" borderId="2" xfId="0" applyNumberFormat="1" applyFont="1" applyFill="1" applyBorder="1" applyAlignment="1">
      <alignment horizontal="center" vertical="center" wrapText="1" readingOrder="1"/>
    </xf>
    <xf numFmtId="0" fontId="4" fillId="0" borderId="2" xfId="0" applyNumberFormat="1" applyFont="1" applyFill="1" applyBorder="1" applyAlignment="1">
      <alignment horizontal="left" vertical="top" wrapText="1" readingOrder="1"/>
    </xf>
    <xf numFmtId="39" fontId="4" fillId="3" borderId="2" xfId="2" applyNumberFormat="1" applyFont="1" applyFill="1" applyBorder="1" applyAlignment="1">
      <alignment horizontal="right" vertical="center" wrapText="1" readingOrder="1"/>
    </xf>
    <xf numFmtId="39" fontId="3" fillId="0" borderId="2" xfId="2" applyNumberFormat="1" applyFont="1" applyFill="1" applyBorder="1" applyAlignment="1">
      <alignment horizontal="right" vertical="center" wrapText="1" readingOrder="1"/>
    </xf>
    <xf numFmtId="39" fontId="3" fillId="3" borderId="2" xfId="2" applyNumberFormat="1" applyFont="1" applyFill="1" applyBorder="1" applyAlignment="1">
      <alignment horizontal="right" vertical="center" wrapText="1" readingOrder="1"/>
    </xf>
    <xf numFmtId="0" fontId="4" fillId="0" borderId="1" xfId="0" applyNumberFormat="1" applyFont="1" applyFill="1" applyBorder="1" applyAlignment="1">
      <alignment horizontal="left" vertical="top" wrapText="1" readingOrder="1"/>
    </xf>
    <xf numFmtId="0" fontId="0" fillId="0" borderId="0" xfId="0" applyFont="1"/>
    <xf numFmtId="0" fontId="3" fillId="3" borderId="1" xfId="0" applyNumberFormat="1" applyFont="1" applyFill="1" applyBorder="1" applyAlignment="1">
      <alignment horizontal="left" vertical="top" wrapText="1" readingOrder="1"/>
    </xf>
    <xf numFmtId="0" fontId="3" fillId="0" borderId="2" xfId="0" applyNumberFormat="1" applyFont="1" applyFill="1" applyBorder="1" applyAlignment="1">
      <alignment horizontal="left" vertical="top" wrapText="1" readingOrder="1"/>
    </xf>
    <xf numFmtId="0" fontId="4" fillId="3" borderId="9" xfId="0" applyNumberFormat="1" applyFont="1" applyFill="1" applyBorder="1" applyAlignment="1">
      <alignment horizontal="center" vertical="center" wrapText="1" readingOrder="1"/>
    </xf>
    <xf numFmtId="49" fontId="3" fillId="3" borderId="3" xfId="0" applyNumberFormat="1" applyFont="1" applyFill="1" applyBorder="1" applyAlignment="1">
      <alignment horizontal="center" vertical="center" wrapText="1" readingOrder="1"/>
    </xf>
    <xf numFmtId="0" fontId="6" fillId="3" borderId="1" xfId="0" applyNumberFormat="1" applyFont="1" applyFill="1" applyBorder="1" applyAlignment="1">
      <alignment horizontal="center" vertical="center" wrapText="1" readingOrder="1"/>
    </xf>
    <xf numFmtId="49" fontId="3" fillId="3" borderId="9" xfId="0" applyNumberFormat="1" applyFont="1" applyFill="1" applyBorder="1" applyAlignment="1">
      <alignment horizontal="center" vertical="center" wrapText="1" readingOrder="1"/>
    </xf>
    <xf numFmtId="0" fontId="3" fillId="3" borderId="4" xfId="0" applyNumberFormat="1" applyFont="1" applyFill="1" applyBorder="1" applyAlignment="1">
      <alignment horizontal="left" vertical="top" wrapText="1" readingOrder="1"/>
    </xf>
    <xf numFmtId="0" fontId="3" fillId="3" borderId="5" xfId="0" applyNumberFormat="1" applyFont="1" applyFill="1" applyBorder="1" applyAlignment="1">
      <alignment horizontal="left" vertical="top" wrapText="1" readingOrder="1"/>
    </xf>
    <xf numFmtId="0" fontId="6" fillId="3" borderId="1" xfId="0" applyNumberFormat="1" applyFont="1" applyFill="1" applyBorder="1" applyAlignment="1">
      <alignment horizontal="left" vertical="top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49" fontId="3" fillId="3" borderId="8" xfId="0" applyNumberFormat="1" applyFont="1" applyFill="1" applyBorder="1" applyAlignment="1">
      <alignment horizontal="center" vertical="center" wrapText="1" readingOrder="1"/>
    </xf>
    <xf numFmtId="49" fontId="3" fillId="3" borderId="5" xfId="0" applyNumberFormat="1" applyFont="1" applyFill="1" applyBorder="1" applyAlignment="1">
      <alignment horizontal="center" vertical="center" wrapText="1" readingOrder="1"/>
    </xf>
    <xf numFmtId="49" fontId="3" fillId="3" borderId="1" xfId="0" applyNumberFormat="1" applyFont="1" applyFill="1" applyBorder="1" applyAlignment="1">
      <alignment horizontal="center" vertical="center" wrapText="1" readingOrder="1"/>
    </xf>
    <xf numFmtId="0" fontId="3" fillId="3" borderId="5" xfId="0" applyNumberFormat="1" applyFont="1" applyFill="1" applyBorder="1" applyAlignment="1">
      <alignment horizontal="center" vertical="center" wrapText="1" readingOrder="1"/>
    </xf>
    <xf numFmtId="49" fontId="3" fillId="3" borderId="6" xfId="0" applyNumberFormat="1" applyFont="1" applyFill="1" applyBorder="1" applyAlignment="1">
      <alignment horizontal="center" vertical="center" wrapText="1" readingOrder="1"/>
    </xf>
    <xf numFmtId="49" fontId="4" fillId="3" borderId="8" xfId="0" applyNumberFormat="1" applyFont="1" applyFill="1" applyBorder="1" applyAlignment="1">
      <alignment horizontal="center" vertical="center" wrapText="1" readingOrder="1"/>
    </xf>
    <xf numFmtId="0" fontId="6" fillId="3" borderId="3" xfId="0" applyNumberFormat="1" applyFont="1" applyFill="1" applyBorder="1" applyAlignment="1">
      <alignment horizontal="left" vertical="top" wrapText="1" readingOrder="1"/>
    </xf>
    <xf numFmtId="0" fontId="3" fillId="3" borderId="0" xfId="0" applyNumberFormat="1" applyFont="1" applyFill="1" applyBorder="1" applyAlignment="1">
      <alignment horizontal="left" vertical="top" wrapText="1" readingOrder="1"/>
    </xf>
    <xf numFmtId="0" fontId="4" fillId="0" borderId="4" xfId="0" applyNumberFormat="1" applyFont="1" applyFill="1" applyBorder="1" applyAlignment="1">
      <alignment horizontal="left" vertical="top" wrapText="1" readingOrder="1"/>
    </xf>
    <xf numFmtId="0" fontId="3" fillId="0" borderId="0" xfId="0" applyNumberFormat="1" applyFont="1" applyFill="1" applyBorder="1" applyAlignment="1">
      <alignment horizontal="left" vertical="top" wrapText="1" readingOrder="1"/>
    </xf>
    <xf numFmtId="49" fontId="3" fillId="3" borderId="10" xfId="0" applyNumberFormat="1" applyFont="1" applyFill="1" applyBorder="1" applyAlignment="1">
      <alignment horizontal="center" vertical="center" wrapText="1" readingOrder="1"/>
    </xf>
    <xf numFmtId="49" fontId="3" fillId="3" borderId="11" xfId="0" applyNumberFormat="1" applyFont="1" applyFill="1" applyBorder="1" applyAlignment="1">
      <alignment horizontal="center" vertical="center" wrapText="1" readingOrder="1"/>
    </xf>
    <xf numFmtId="49" fontId="4" fillId="3" borderId="10" xfId="0" applyNumberFormat="1" applyFont="1" applyFill="1" applyBorder="1" applyAlignment="1">
      <alignment horizontal="center" vertical="center" wrapText="1" readingOrder="1"/>
    </xf>
    <xf numFmtId="0" fontId="3" fillId="0" borderId="5" xfId="0" applyNumberFormat="1" applyFont="1" applyFill="1" applyBorder="1" applyAlignment="1">
      <alignment horizontal="left" vertical="top" wrapText="1" readingOrder="1"/>
    </xf>
    <xf numFmtId="0" fontId="3" fillId="3" borderId="1" xfId="0" applyNumberFormat="1" applyFont="1" applyFill="1" applyBorder="1" applyAlignment="1">
      <alignment horizontal="center" vertical="center" wrapText="1" readingOrder="1"/>
    </xf>
    <xf numFmtId="0" fontId="3" fillId="3" borderId="9" xfId="0" applyNumberFormat="1" applyFont="1" applyFill="1" applyBorder="1" applyAlignment="1">
      <alignment horizontal="center" vertical="center" wrapText="1" readingOrder="1"/>
    </xf>
    <xf numFmtId="0" fontId="3" fillId="3" borderId="0" xfId="0" applyNumberFormat="1" applyFont="1" applyFill="1" applyBorder="1" applyAlignment="1">
      <alignment horizontal="center" vertical="center" wrapText="1" readingOrder="1"/>
    </xf>
    <xf numFmtId="0" fontId="3" fillId="0" borderId="4" xfId="0" applyNumberFormat="1" applyFont="1" applyFill="1" applyBorder="1" applyAlignment="1">
      <alignment horizontal="left" vertical="top" wrapText="1" readingOrder="1"/>
    </xf>
    <xf numFmtId="39" fontId="3" fillId="3" borderId="5" xfId="2" applyNumberFormat="1" applyFont="1" applyFill="1" applyBorder="1" applyAlignment="1">
      <alignment horizontal="right" vertical="center" wrapText="1" readingOrder="1"/>
    </xf>
    <xf numFmtId="0" fontId="10" fillId="0" borderId="0" xfId="0" applyFont="1"/>
    <xf numFmtId="39" fontId="3" fillId="3" borderId="1" xfId="2" applyNumberFormat="1" applyFont="1" applyFill="1" applyBorder="1" applyAlignment="1">
      <alignment horizontal="right" vertical="center" wrapText="1" readingOrder="1"/>
    </xf>
    <xf numFmtId="39" fontId="3" fillId="3" borderId="4" xfId="2" applyNumberFormat="1" applyFont="1" applyFill="1" applyBorder="1" applyAlignment="1">
      <alignment horizontal="right" vertical="center" wrapText="1" readingOrder="1"/>
    </xf>
    <xf numFmtId="0" fontId="4" fillId="3" borderId="4" xfId="0" applyNumberFormat="1" applyFont="1" applyFill="1" applyBorder="1" applyAlignment="1">
      <alignment horizontal="left" vertical="top" wrapText="1" readingOrder="1"/>
    </xf>
    <xf numFmtId="49" fontId="4" fillId="3" borderId="4" xfId="0" applyNumberFormat="1" applyFont="1" applyFill="1" applyBorder="1" applyAlignment="1">
      <alignment horizontal="center" vertical="center" wrapText="1" readingOrder="1"/>
    </xf>
    <xf numFmtId="0" fontId="4" fillId="3" borderId="4" xfId="0" applyNumberFormat="1" applyFont="1" applyFill="1" applyBorder="1" applyAlignment="1">
      <alignment horizontal="center" vertical="center" wrapText="1" readingOrder="1"/>
    </xf>
    <xf numFmtId="0" fontId="3" fillId="3" borderId="8" xfId="0" applyNumberFormat="1" applyFont="1" applyFill="1" applyBorder="1" applyAlignment="1">
      <alignment horizontal="left" vertical="top" wrapText="1" readingOrder="1"/>
    </xf>
    <xf numFmtId="0" fontId="6" fillId="3" borderId="0" xfId="0" applyNumberFormat="1" applyFont="1" applyFill="1" applyBorder="1" applyAlignment="1">
      <alignment horizontal="left" vertical="top" wrapText="1" readingOrder="1"/>
    </xf>
    <xf numFmtId="49" fontId="4" fillId="3" borderId="1" xfId="0" applyNumberFormat="1" applyFont="1" applyFill="1" applyBorder="1" applyAlignment="1">
      <alignment horizontal="center" vertical="center" wrapText="1" readingOrder="1"/>
    </xf>
    <xf numFmtId="0" fontId="6" fillId="3" borderId="4" xfId="0" applyNumberFormat="1" applyFont="1" applyFill="1" applyBorder="1" applyAlignment="1">
      <alignment horizontal="left" vertical="top" wrapText="1" readingOrder="1"/>
    </xf>
    <xf numFmtId="0" fontId="3" fillId="0" borderId="3" xfId="0" applyNumberFormat="1" applyFont="1" applyFill="1" applyBorder="1" applyAlignment="1">
      <alignment horizontal="center" vertical="center" wrapText="1" readingOrder="1"/>
    </xf>
    <xf numFmtId="0" fontId="6" fillId="0" borderId="13" xfId="0" applyNumberFormat="1" applyFont="1" applyFill="1" applyBorder="1" applyAlignment="1">
      <alignment horizontal="center" vertical="center" wrapText="1" readingOrder="1"/>
    </xf>
    <xf numFmtId="0" fontId="6" fillId="0" borderId="14" xfId="0" applyNumberFormat="1" applyFont="1" applyFill="1" applyBorder="1" applyAlignment="1">
      <alignment horizontal="center" vertical="center" wrapText="1" readingOrder="1"/>
    </xf>
    <xf numFmtId="39" fontId="3" fillId="3" borderId="14" xfId="2" applyNumberFormat="1" applyFont="1" applyFill="1" applyBorder="1" applyAlignment="1">
      <alignment horizontal="right" vertical="center" wrapText="1" readingOrder="1"/>
    </xf>
    <xf numFmtId="39" fontId="3" fillId="3" borderId="15" xfId="2" applyNumberFormat="1" applyFont="1" applyFill="1" applyBorder="1" applyAlignment="1">
      <alignment horizontal="right" vertical="center" wrapText="1" readingOrder="1"/>
    </xf>
    <xf numFmtId="39" fontId="3" fillId="0" borderId="5" xfId="2" applyNumberFormat="1" applyFont="1" applyFill="1" applyBorder="1" applyAlignment="1">
      <alignment horizontal="right" vertical="center" wrapText="1" readingOrder="1"/>
    </xf>
    <xf numFmtId="39" fontId="3" fillId="3" borderId="16" xfId="2" applyNumberFormat="1" applyFont="1" applyFill="1" applyBorder="1" applyAlignment="1">
      <alignment horizontal="right" vertical="center" wrapText="1" readingOrder="1"/>
    </xf>
    <xf numFmtId="0" fontId="6" fillId="3" borderId="8" xfId="0" applyNumberFormat="1" applyFont="1" applyFill="1" applyBorder="1" applyAlignment="1">
      <alignment horizontal="left" vertical="top" wrapText="1" readingOrder="1"/>
    </xf>
    <xf numFmtId="49" fontId="3" fillId="3" borderId="13" xfId="0" applyNumberFormat="1" applyFont="1" applyFill="1" applyBorder="1" applyAlignment="1">
      <alignment horizontal="center" vertical="center" wrapText="1" readingOrder="1"/>
    </xf>
    <xf numFmtId="49" fontId="4" fillId="3" borderId="9" xfId="0" applyNumberFormat="1" applyFont="1" applyFill="1" applyBorder="1" applyAlignment="1">
      <alignment horizontal="center" vertical="center" wrapText="1" readingOrder="1"/>
    </xf>
    <xf numFmtId="49" fontId="4" fillId="3" borderId="1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49" fontId="11" fillId="0" borderId="1" xfId="0" applyNumberFormat="1" applyFont="1" applyFill="1" applyBorder="1" applyAlignment="1">
      <alignment horizontal="left" vertical="top" wrapText="1"/>
    </xf>
    <xf numFmtId="49" fontId="12" fillId="0" borderId="17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49" fontId="13" fillId="4" borderId="18" xfId="0" applyNumberFormat="1" applyFont="1" applyFill="1" applyBorder="1" applyAlignment="1">
      <alignment vertical="top" wrapText="1"/>
    </xf>
    <xf numFmtId="0" fontId="4" fillId="4" borderId="0" xfId="0" applyFont="1" applyFill="1" applyBorder="1"/>
    <xf numFmtId="49" fontId="4" fillId="4" borderId="0" xfId="2" applyNumberFormat="1" applyFont="1" applyFill="1" applyBorder="1" applyAlignment="1"/>
    <xf numFmtId="49" fontId="4" fillId="4" borderId="0" xfId="0" applyNumberFormat="1" applyFont="1" applyFill="1" applyBorder="1"/>
    <xf numFmtId="0" fontId="6" fillId="0" borderId="0" xfId="0" applyNumberFormat="1" applyFont="1" applyFill="1" applyBorder="1" applyAlignment="1">
      <alignment horizontal="center" vertical="top" wrapText="1" readingOrder="1"/>
    </xf>
    <xf numFmtId="0" fontId="4" fillId="0" borderId="0" xfId="0" applyFont="1" applyFill="1" applyBorder="1"/>
    <xf numFmtId="0" fontId="6" fillId="0" borderId="6" xfId="0" applyNumberFormat="1" applyFont="1" applyFill="1" applyBorder="1" applyAlignment="1">
      <alignment horizontal="center" vertical="center" wrapText="1" readingOrder="1"/>
    </xf>
    <xf numFmtId="0" fontId="6" fillId="0" borderId="7" xfId="0" applyNumberFormat="1" applyFont="1" applyFill="1" applyBorder="1" applyAlignment="1">
      <alignment horizontal="center" vertical="center" wrapText="1" readingOrder="1"/>
    </xf>
    <xf numFmtId="49" fontId="6" fillId="0" borderId="4" xfId="0" applyNumberFormat="1" applyFont="1" applyFill="1" applyBorder="1" applyAlignment="1">
      <alignment horizontal="center" vertical="center" wrapText="1" readingOrder="1"/>
    </xf>
    <xf numFmtId="49" fontId="6" fillId="0" borderId="5" xfId="0" applyNumberFormat="1" applyFont="1" applyFill="1" applyBorder="1" applyAlignment="1">
      <alignment horizontal="center" vertical="center" wrapText="1" readingOrder="1"/>
    </xf>
    <xf numFmtId="0" fontId="6" fillId="0" borderId="4" xfId="0" applyNumberFormat="1" applyFont="1" applyFill="1" applyBorder="1" applyAlignment="1">
      <alignment horizontal="center" vertical="center" wrapText="1" readingOrder="1"/>
    </xf>
    <xf numFmtId="0" fontId="6" fillId="0" borderId="5" xfId="0" applyNumberFormat="1" applyFont="1" applyFill="1" applyBorder="1" applyAlignment="1">
      <alignment horizontal="center" vertical="center" wrapText="1" readingOrder="1"/>
    </xf>
    <xf numFmtId="0" fontId="6" fillId="0" borderId="8" xfId="0" applyNumberFormat="1" applyFont="1" applyFill="1" applyBorder="1" applyAlignment="1">
      <alignment horizontal="center" vertical="center" wrapText="1" readingOrder="1"/>
    </xf>
    <xf numFmtId="0" fontId="6" fillId="0" borderId="12" xfId="0" applyNumberFormat="1" applyFont="1" applyFill="1" applyBorder="1" applyAlignment="1">
      <alignment horizontal="center" vertical="center" wrapText="1" readingOrder="1"/>
    </xf>
    <xf numFmtId="49" fontId="14" fillId="4" borderId="18" xfId="0" applyNumberFormat="1" applyFont="1" applyFill="1" applyBorder="1" applyAlignment="1">
      <alignment vertical="top" wrapText="1"/>
    </xf>
    <xf numFmtId="49" fontId="15" fillId="4" borderId="19" xfId="0" applyNumberFormat="1" applyFont="1" applyFill="1" applyBorder="1" applyAlignment="1">
      <alignment horizontal="center" vertical="top" wrapText="1"/>
    </xf>
    <xf numFmtId="49" fontId="15" fillId="4" borderId="18" xfId="0" applyNumberFormat="1" applyFont="1" applyFill="1" applyBorder="1" applyAlignment="1">
      <alignment vertical="top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0"/>
  <sheetViews>
    <sheetView tabSelected="1" view="pageBreakPreview" topLeftCell="A25" zoomScaleNormal="100" zoomScaleSheetLayoutView="100" workbookViewId="0">
      <selection activeCell="F110" sqref="F110"/>
    </sheetView>
  </sheetViews>
  <sheetFormatPr defaultRowHeight="15.75"/>
  <cols>
    <col min="1" max="1" width="73.42578125" style="2" bestFit="1" customWidth="1"/>
    <col min="2" max="2" width="10.7109375" style="2" customWidth="1"/>
    <col min="3" max="3" width="11.42578125" style="2" customWidth="1"/>
    <col min="4" max="4" width="17.85546875" style="9" customWidth="1"/>
    <col min="5" max="5" width="8.140625" style="9" customWidth="1"/>
    <col min="6" max="6" width="20.140625" style="9" customWidth="1"/>
  </cols>
  <sheetData>
    <row r="1" spans="1:6">
      <c r="D1" s="8" t="s">
        <v>139</v>
      </c>
    </row>
    <row r="2" spans="1:6">
      <c r="D2" s="8" t="s">
        <v>149</v>
      </c>
    </row>
    <row r="3" spans="1:6">
      <c r="D3" s="3" t="s">
        <v>41</v>
      </c>
    </row>
    <row r="4" spans="1:6">
      <c r="C4" s="87"/>
      <c r="D4" s="88"/>
      <c r="E4" s="89"/>
      <c r="F4" s="89"/>
    </row>
    <row r="5" spans="1:6">
      <c r="D5" s="8"/>
      <c r="E5" s="8"/>
      <c r="F5" s="8"/>
    </row>
    <row r="6" spans="1:6">
      <c r="A6" s="90" t="s">
        <v>36</v>
      </c>
      <c r="B6" s="90"/>
      <c r="C6" s="91"/>
      <c r="D6" s="91"/>
      <c r="E6" s="91"/>
      <c r="F6" s="91"/>
    </row>
    <row r="7" spans="1:6">
      <c r="A7" s="90" t="s">
        <v>37</v>
      </c>
      <c r="B7" s="90"/>
      <c r="C7" s="90"/>
      <c r="D7" s="90"/>
      <c r="E7" s="90"/>
      <c r="F7" s="90"/>
    </row>
    <row r="8" spans="1:6">
      <c r="A8" s="90" t="s">
        <v>129</v>
      </c>
      <c r="B8" s="90"/>
      <c r="C8" s="90"/>
      <c r="D8" s="90"/>
      <c r="E8" s="90"/>
      <c r="F8" s="90"/>
    </row>
    <row r="9" spans="1:6">
      <c r="A9" s="4" t="s">
        <v>1</v>
      </c>
      <c r="B9" s="4" t="s">
        <v>1</v>
      </c>
      <c r="C9" s="4" t="s">
        <v>1</v>
      </c>
      <c r="D9" s="10" t="s">
        <v>1</v>
      </c>
      <c r="E9" s="10" t="s">
        <v>1</v>
      </c>
      <c r="F9" s="10"/>
    </row>
    <row r="10" spans="1:6">
      <c r="A10" s="92" t="s">
        <v>2</v>
      </c>
      <c r="B10" s="94" t="s">
        <v>73</v>
      </c>
      <c r="C10" s="94" t="s">
        <v>74</v>
      </c>
      <c r="D10" s="96" t="s">
        <v>26</v>
      </c>
      <c r="E10" s="98" t="s">
        <v>27</v>
      </c>
      <c r="F10" s="71" t="s">
        <v>0</v>
      </c>
    </row>
    <row r="11" spans="1:6">
      <c r="A11" s="93"/>
      <c r="B11" s="95"/>
      <c r="C11" s="95"/>
      <c r="D11" s="97"/>
      <c r="E11" s="99"/>
      <c r="F11" s="72" t="s">
        <v>130</v>
      </c>
    </row>
    <row r="12" spans="1:6" ht="31.5">
      <c r="A12" s="14" t="s">
        <v>39</v>
      </c>
      <c r="B12" s="15" t="s">
        <v>38</v>
      </c>
      <c r="C12" s="15"/>
      <c r="D12" s="16"/>
      <c r="E12" s="70"/>
      <c r="F12" s="72">
        <v>2643425.5099999998</v>
      </c>
    </row>
    <row r="13" spans="1:6">
      <c r="A13" s="5" t="s">
        <v>3</v>
      </c>
      <c r="B13" s="15" t="s">
        <v>38</v>
      </c>
      <c r="C13" s="15" t="s">
        <v>4</v>
      </c>
      <c r="D13" s="16"/>
      <c r="E13" s="70"/>
      <c r="F13" s="73">
        <f>F14+F17+F25+F31+F34</f>
        <v>2791146.3</v>
      </c>
    </row>
    <row r="14" spans="1:6" ht="31.5">
      <c r="A14" s="5" t="s">
        <v>5</v>
      </c>
      <c r="B14" s="15" t="s">
        <v>38</v>
      </c>
      <c r="C14" s="15" t="s">
        <v>6</v>
      </c>
      <c r="D14" s="16"/>
      <c r="E14" s="70"/>
      <c r="F14" s="74">
        <f>F15</f>
        <v>433713.79</v>
      </c>
    </row>
    <row r="15" spans="1:6">
      <c r="A15" s="20" t="s">
        <v>52</v>
      </c>
      <c r="B15" s="15" t="s">
        <v>38</v>
      </c>
      <c r="C15" s="15" t="s">
        <v>6</v>
      </c>
      <c r="D15" s="16" t="s">
        <v>83</v>
      </c>
      <c r="E15" s="70"/>
      <c r="F15" s="76">
        <f>F16</f>
        <v>433713.79</v>
      </c>
    </row>
    <row r="16" spans="1:6" ht="63">
      <c r="A16" s="20" t="s">
        <v>53</v>
      </c>
      <c r="B16" s="15" t="s">
        <v>38</v>
      </c>
      <c r="C16" s="15" t="s">
        <v>6</v>
      </c>
      <c r="D16" s="16" t="s">
        <v>84</v>
      </c>
      <c r="E16" s="70">
        <v>100</v>
      </c>
      <c r="F16" s="74">
        <v>433713.79</v>
      </c>
    </row>
    <row r="17" spans="1:7" ht="49.5" customHeight="1">
      <c r="A17" s="20" t="s">
        <v>7</v>
      </c>
      <c r="B17" s="15" t="s">
        <v>38</v>
      </c>
      <c r="C17" s="21" t="s">
        <v>8</v>
      </c>
      <c r="D17" s="16"/>
      <c r="E17" s="22"/>
      <c r="F17" s="75">
        <f>F18</f>
        <v>1808904.3</v>
      </c>
    </row>
    <row r="18" spans="1:7" ht="21" customHeight="1">
      <c r="A18" s="20" t="s">
        <v>79</v>
      </c>
      <c r="B18" s="15" t="s">
        <v>38</v>
      </c>
      <c r="C18" s="21" t="s">
        <v>8</v>
      </c>
      <c r="D18" s="16" t="s">
        <v>85</v>
      </c>
      <c r="E18" s="22"/>
      <c r="F18" s="27">
        <f>F19+F21+F23</f>
        <v>1808904.3</v>
      </c>
    </row>
    <row r="19" spans="1:7" ht="31.5">
      <c r="A19" s="17" t="s">
        <v>54</v>
      </c>
      <c r="B19" s="18" t="s">
        <v>38</v>
      </c>
      <c r="C19" s="23" t="s">
        <v>8</v>
      </c>
      <c r="D19" s="24" t="s">
        <v>86</v>
      </c>
      <c r="E19" s="24"/>
      <c r="F19" s="26">
        <f>F20</f>
        <v>1607215.3</v>
      </c>
      <c r="G19" s="30"/>
    </row>
    <row r="20" spans="1:7" ht="63">
      <c r="A20" s="17" t="s">
        <v>53</v>
      </c>
      <c r="B20" s="18" t="s">
        <v>38</v>
      </c>
      <c r="C20" s="23" t="s">
        <v>8</v>
      </c>
      <c r="D20" s="24" t="s">
        <v>86</v>
      </c>
      <c r="E20" s="24">
        <v>100</v>
      </c>
      <c r="F20" s="26">
        <v>1607215.3</v>
      </c>
      <c r="G20" s="30"/>
    </row>
    <row r="21" spans="1:7" ht="22.5" customHeight="1">
      <c r="A21" s="17" t="s">
        <v>55</v>
      </c>
      <c r="B21" s="18" t="s">
        <v>38</v>
      </c>
      <c r="C21" s="23" t="s">
        <v>8</v>
      </c>
      <c r="D21" s="24" t="s">
        <v>87</v>
      </c>
      <c r="E21" s="24"/>
      <c r="F21" s="26">
        <f>F22</f>
        <v>192200</v>
      </c>
      <c r="G21" s="30"/>
    </row>
    <row r="22" spans="1:7" ht="31.5">
      <c r="A22" s="7" t="s">
        <v>56</v>
      </c>
      <c r="B22" s="18" t="s">
        <v>38</v>
      </c>
      <c r="C22" s="23" t="s">
        <v>8</v>
      </c>
      <c r="D22" s="24" t="s">
        <v>87</v>
      </c>
      <c r="E22" s="24">
        <v>200</v>
      </c>
      <c r="F22" s="26">
        <v>192200</v>
      </c>
      <c r="G22" s="30"/>
    </row>
    <row r="23" spans="1:7" ht="63">
      <c r="A23" s="7" t="s">
        <v>80</v>
      </c>
      <c r="B23" s="18" t="s">
        <v>38</v>
      </c>
      <c r="C23" s="23" t="s">
        <v>8</v>
      </c>
      <c r="D23" s="24" t="s">
        <v>87</v>
      </c>
      <c r="E23" s="24"/>
      <c r="F23" s="26">
        <f>F24</f>
        <v>9489</v>
      </c>
      <c r="G23" s="30"/>
    </row>
    <row r="24" spans="1:7">
      <c r="A24" s="25" t="s">
        <v>59</v>
      </c>
      <c r="B24" s="18" t="s">
        <v>38</v>
      </c>
      <c r="C24" s="23" t="s">
        <v>8</v>
      </c>
      <c r="D24" s="24">
        <v>7700489999</v>
      </c>
      <c r="E24" s="19">
        <v>850</v>
      </c>
      <c r="F24" s="12">
        <v>9489</v>
      </c>
      <c r="G24" s="30"/>
    </row>
    <row r="25" spans="1:7" ht="34.5" customHeight="1">
      <c r="A25" s="5" t="s">
        <v>9</v>
      </c>
      <c r="B25" s="15" t="s">
        <v>38</v>
      </c>
      <c r="C25" s="21" t="s">
        <v>10</v>
      </c>
      <c r="D25" s="22"/>
      <c r="E25" s="22"/>
      <c r="F25" s="28">
        <f>F26</f>
        <v>546828.21</v>
      </c>
    </row>
    <row r="26" spans="1:7" ht="17.25" customHeight="1">
      <c r="A26" s="5" t="s">
        <v>81</v>
      </c>
      <c r="B26" s="15" t="s">
        <v>38</v>
      </c>
      <c r="C26" s="21" t="s">
        <v>10</v>
      </c>
      <c r="D26" s="22" t="s">
        <v>88</v>
      </c>
      <c r="E26" s="22"/>
      <c r="F26" s="28">
        <f>F27+F29</f>
        <v>546828.21</v>
      </c>
    </row>
    <row r="27" spans="1:7" ht="21" customHeight="1">
      <c r="A27" s="17" t="s">
        <v>28</v>
      </c>
      <c r="B27" s="18" t="s">
        <v>38</v>
      </c>
      <c r="C27" s="23" t="s">
        <v>10</v>
      </c>
      <c r="D27" s="24" t="s">
        <v>89</v>
      </c>
      <c r="E27" s="24"/>
      <c r="F27" s="26">
        <f>F28</f>
        <v>13515.71</v>
      </c>
    </row>
    <row r="28" spans="1:7" ht="20.25" customHeight="1">
      <c r="A28" s="17" t="s">
        <v>82</v>
      </c>
      <c r="B28" s="18" t="s">
        <v>38</v>
      </c>
      <c r="C28" s="23" t="s">
        <v>10</v>
      </c>
      <c r="D28" s="24" t="s">
        <v>90</v>
      </c>
      <c r="E28" s="24">
        <v>500</v>
      </c>
      <c r="F28" s="26">
        <v>13515.71</v>
      </c>
    </row>
    <row r="29" spans="1:7" ht="20.25" customHeight="1">
      <c r="A29" s="17" t="s">
        <v>28</v>
      </c>
      <c r="B29" s="18" t="s">
        <v>38</v>
      </c>
      <c r="C29" s="23" t="s">
        <v>10</v>
      </c>
      <c r="D29" s="24" t="s">
        <v>113</v>
      </c>
      <c r="E29" s="24"/>
      <c r="F29" s="26">
        <f>F30</f>
        <v>533312.5</v>
      </c>
    </row>
    <row r="30" spans="1:7" ht="23.25" customHeight="1">
      <c r="A30" s="17" t="s">
        <v>82</v>
      </c>
      <c r="B30" s="18" t="s">
        <v>38</v>
      </c>
      <c r="C30" s="23" t="s">
        <v>10</v>
      </c>
      <c r="D30" s="24" t="s">
        <v>113</v>
      </c>
      <c r="E30" s="24">
        <v>500</v>
      </c>
      <c r="F30" s="26">
        <v>533312.5</v>
      </c>
    </row>
    <row r="31" spans="1:7" ht="16.5" customHeight="1">
      <c r="A31" s="5" t="s">
        <v>11</v>
      </c>
      <c r="B31" s="15" t="s">
        <v>38</v>
      </c>
      <c r="C31" s="21" t="s">
        <v>12</v>
      </c>
      <c r="D31" s="22"/>
      <c r="E31" s="22"/>
      <c r="F31" s="28">
        <v>1000</v>
      </c>
    </row>
    <row r="32" spans="1:7" ht="31.5">
      <c r="A32" s="17" t="s">
        <v>61</v>
      </c>
      <c r="B32" s="18" t="s">
        <v>38</v>
      </c>
      <c r="C32" s="23" t="s">
        <v>12</v>
      </c>
      <c r="D32" s="24" t="s">
        <v>91</v>
      </c>
      <c r="E32" s="24"/>
      <c r="F32" s="26">
        <f>F33</f>
        <v>1000</v>
      </c>
    </row>
    <row r="33" spans="1:7">
      <c r="A33" s="17" t="s">
        <v>58</v>
      </c>
      <c r="B33" s="18" t="s">
        <v>38</v>
      </c>
      <c r="C33" s="23" t="s">
        <v>12</v>
      </c>
      <c r="D33" s="24" t="s">
        <v>91</v>
      </c>
      <c r="E33" s="24">
        <v>800</v>
      </c>
      <c r="F33" s="26">
        <v>1000</v>
      </c>
    </row>
    <row r="34" spans="1:7">
      <c r="A34" s="20" t="s">
        <v>44</v>
      </c>
      <c r="B34" s="15" t="s">
        <v>38</v>
      </c>
      <c r="C34" s="21" t="s">
        <v>45</v>
      </c>
      <c r="D34" s="22"/>
      <c r="E34" s="24"/>
      <c r="F34" s="28">
        <f>F35</f>
        <v>700</v>
      </c>
    </row>
    <row r="35" spans="1:7">
      <c r="A35" s="20" t="s">
        <v>81</v>
      </c>
      <c r="B35" s="15" t="s">
        <v>38</v>
      </c>
      <c r="C35" s="21" t="s">
        <v>45</v>
      </c>
      <c r="D35" s="22" t="s">
        <v>93</v>
      </c>
      <c r="E35" s="24"/>
      <c r="F35" s="28">
        <f>F36</f>
        <v>700</v>
      </c>
    </row>
    <row r="36" spans="1:7" ht="80.25" customHeight="1">
      <c r="A36" s="20" t="s">
        <v>92</v>
      </c>
      <c r="B36" s="15" t="s">
        <v>38</v>
      </c>
      <c r="C36" s="21" t="s">
        <v>45</v>
      </c>
      <c r="D36" s="22" t="s">
        <v>94</v>
      </c>
      <c r="E36" s="22"/>
      <c r="F36" s="28">
        <f>F37</f>
        <v>700</v>
      </c>
    </row>
    <row r="37" spans="1:7" ht="36" customHeight="1">
      <c r="A37" s="5" t="s">
        <v>56</v>
      </c>
      <c r="B37" s="18" t="s">
        <v>38</v>
      </c>
      <c r="C37" s="23" t="s">
        <v>45</v>
      </c>
      <c r="D37" s="24" t="s">
        <v>75</v>
      </c>
      <c r="E37" s="24">
        <v>200</v>
      </c>
      <c r="F37" s="28">
        <v>700</v>
      </c>
    </row>
    <row r="38" spans="1:7">
      <c r="A38" s="5" t="s">
        <v>34</v>
      </c>
      <c r="B38" s="11" t="s">
        <v>38</v>
      </c>
      <c r="C38" s="21" t="s">
        <v>35</v>
      </c>
      <c r="D38" s="22"/>
      <c r="E38" s="22"/>
      <c r="F38" s="28">
        <f>F39</f>
        <v>115100</v>
      </c>
    </row>
    <row r="39" spans="1:7">
      <c r="A39" s="5" t="s">
        <v>81</v>
      </c>
      <c r="B39" s="11" t="s">
        <v>38</v>
      </c>
      <c r="C39" s="21" t="s">
        <v>35</v>
      </c>
      <c r="D39" s="22" t="s">
        <v>95</v>
      </c>
      <c r="E39" s="22"/>
      <c r="F39" s="28">
        <f>F40</f>
        <v>115100</v>
      </c>
    </row>
    <row r="40" spans="1:7">
      <c r="A40" s="17" t="s">
        <v>33</v>
      </c>
      <c r="B40" s="23" t="s">
        <v>38</v>
      </c>
      <c r="C40" s="23" t="s">
        <v>32</v>
      </c>
      <c r="D40" s="24" t="s">
        <v>96</v>
      </c>
      <c r="E40" s="24"/>
      <c r="F40" s="28">
        <f>F41</f>
        <v>115100</v>
      </c>
    </row>
    <row r="41" spans="1:7" ht="47.25">
      <c r="A41" s="63" t="s">
        <v>97</v>
      </c>
      <c r="B41" s="64" t="s">
        <v>38</v>
      </c>
      <c r="C41" s="64" t="s">
        <v>32</v>
      </c>
      <c r="D41" s="65" t="s">
        <v>98</v>
      </c>
      <c r="E41" s="65"/>
      <c r="F41" s="62">
        <f>F42+F43</f>
        <v>115100</v>
      </c>
    </row>
    <row r="42" spans="1:7" ht="63">
      <c r="A42" s="66" t="s">
        <v>53</v>
      </c>
      <c r="B42" s="43" t="s">
        <v>38</v>
      </c>
      <c r="C42" s="43" t="s">
        <v>32</v>
      </c>
      <c r="D42" s="55">
        <v>7030251180</v>
      </c>
      <c r="E42" s="55">
        <v>100</v>
      </c>
      <c r="F42" s="61">
        <v>112900</v>
      </c>
    </row>
    <row r="43" spans="1:7" ht="37.5" customHeight="1">
      <c r="A43" s="5" t="s">
        <v>56</v>
      </c>
      <c r="B43" s="42" t="s">
        <v>38</v>
      </c>
      <c r="C43" s="42" t="s">
        <v>32</v>
      </c>
      <c r="D43" s="44">
        <v>7030251180</v>
      </c>
      <c r="E43" s="44">
        <v>200</v>
      </c>
      <c r="F43" s="59">
        <v>2200</v>
      </c>
      <c r="G43" s="60"/>
    </row>
    <row r="44" spans="1:7" ht="31.5">
      <c r="A44" s="5" t="s">
        <v>13</v>
      </c>
      <c r="B44" s="21" t="s">
        <v>38</v>
      </c>
      <c r="C44" s="21" t="s">
        <v>14</v>
      </c>
      <c r="D44" s="22"/>
      <c r="E44" s="22"/>
      <c r="F44" s="28">
        <f>F45+F58</f>
        <v>119500</v>
      </c>
    </row>
    <row r="45" spans="1:7" ht="39" customHeight="1">
      <c r="A45" s="5" t="s">
        <v>63</v>
      </c>
      <c r="B45" s="21" t="s">
        <v>38</v>
      </c>
      <c r="C45" s="21" t="s">
        <v>15</v>
      </c>
      <c r="D45" s="22"/>
      <c r="E45" s="22"/>
      <c r="F45" s="28">
        <f>F46+F53</f>
        <v>2000</v>
      </c>
    </row>
    <row r="46" spans="1:7">
      <c r="A46" s="67" t="s">
        <v>81</v>
      </c>
      <c r="B46" s="21" t="s">
        <v>38</v>
      </c>
      <c r="C46" s="21" t="s">
        <v>15</v>
      </c>
      <c r="D46" s="57" t="s">
        <v>88</v>
      </c>
      <c r="E46" s="22"/>
      <c r="F46" s="28">
        <f>F47</f>
        <v>1000</v>
      </c>
    </row>
    <row r="47" spans="1:7" ht="31.5">
      <c r="A47" s="39" t="s">
        <v>99</v>
      </c>
      <c r="B47" s="21" t="s">
        <v>38</v>
      </c>
      <c r="C47" s="21" t="s">
        <v>15</v>
      </c>
      <c r="D47" s="35" t="s">
        <v>89</v>
      </c>
      <c r="E47" s="22"/>
      <c r="F47" s="28">
        <f>F48</f>
        <v>1000</v>
      </c>
    </row>
    <row r="48" spans="1:7" ht="39" customHeight="1">
      <c r="A48" s="32" t="s">
        <v>100</v>
      </c>
      <c r="B48" s="21" t="s">
        <v>38</v>
      </c>
      <c r="C48" s="21" t="s">
        <v>15</v>
      </c>
      <c r="D48" s="35" t="s">
        <v>103</v>
      </c>
      <c r="E48" s="22"/>
      <c r="F48" s="28">
        <f>F49</f>
        <v>1000</v>
      </c>
    </row>
    <row r="49" spans="1:6" ht="31.5">
      <c r="A49" s="5" t="s">
        <v>56</v>
      </c>
      <c r="B49" s="23" t="s">
        <v>38</v>
      </c>
      <c r="C49" s="46" t="s">
        <v>15</v>
      </c>
      <c r="D49" s="13" t="s">
        <v>103</v>
      </c>
      <c r="E49" s="33">
        <v>200</v>
      </c>
      <c r="F49" s="26">
        <v>1000</v>
      </c>
    </row>
    <row r="50" spans="1:6" ht="31.5">
      <c r="A50" s="5" t="s">
        <v>101</v>
      </c>
      <c r="B50" s="23" t="s">
        <v>38</v>
      </c>
      <c r="C50" s="46" t="s">
        <v>15</v>
      </c>
      <c r="D50" s="13" t="s">
        <v>89</v>
      </c>
      <c r="E50" s="33"/>
      <c r="F50" s="26" t="s">
        <v>78</v>
      </c>
    </row>
    <row r="51" spans="1:6" ht="63">
      <c r="A51" s="7" t="s">
        <v>80</v>
      </c>
      <c r="B51" s="23" t="s">
        <v>38</v>
      </c>
      <c r="C51" s="46" t="s">
        <v>15</v>
      </c>
      <c r="D51" s="13" t="s">
        <v>102</v>
      </c>
      <c r="E51" s="33"/>
      <c r="F51" s="26" t="s">
        <v>78</v>
      </c>
    </row>
    <row r="52" spans="1:6">
      <c r="A52" s="25" t="s">
        <v>82</v>
      </c>
      <c r="B52" s="23" t="s">
        <v>38</v>
      </c>
      <c r="C52" s="46" t="s">
        <v>15</v>
      </c>
      <c r="D52" s="13" t="s">
        <v>102</v>
      </c>
      <c r="E52" s="33">
        <v>500</v>
      </c>
      <c r="F52" s="26" t="s">
        <v>78</v>
      </c>
    </row>
    <row r="53" spans="1:6">
      <c r="A53" s="32" t="s">
        <v>105</v>
      </c>
      <c r="B53" s="34" t="s">
        <v>38</v>
      </c>
      <c r="C53" s="43" t="s">
        <v>15</v>
      </c>
      <c r="D53" s="35" t="s">
        <v>106</v>
      </c>
      <c r="E53" s="56"/>
      <c r="F53" s="28">
        <f>F54</f>
        <v>1000</v>
      </c>
    </row>
    <row r="54" spans="1:6" ht="47.25">
      <c r="A54" s="32" t="s">
        <v>104</v>
      </c>
      <c r="B54" s="34" t="s">
        <v>38</v>
      </c>
      <c r="C54" s="43" t="s">
        <v>15</v>
      </c>
      <c r="D54" s="35" t="s">
        <v>107</v>
      </c>
      <c r="E54" s="33"/>
      <c r="F54" s="28">
        <f>F55</f>
        <v>1000</v>
      </c>
    </row>
    <row r="55" spans="1:6" ht="47.25">
      <c r="A55" s="32" t="s">
        <v>64</v>
      </c>
      <c r="B55" s="34" t="s">
        <v>38</v>
      </c>
      <c r="C55" s="43" t="s">
        <v>15</v>
      </c>
      <c r="D55" s="35" t="s">
        <v>107</v>
      </c>
      <c r="E55" s="33"/>
      <c r="F55" s="28">
        <f>F56</f>
        <v>1000</v>
      </c>
    </row>
    <row r="56" spans="1:6" ht="63">
      <c r="A56" s="25" t="s">
        <v>108</v>
      </c>
      <c r="B56" s="34" t="s">
        <v>38</v>
      </c>
      <c r="C56" s="43" t="s">
        <v>15</v>
      </c>
      <c r="D56" s="35" t="s">
        <v>109</v>
      </c>
      <c r="E56" s="33"/>
      <c r="F56" s="28">
        <f>F57</f>
        <v>1000</v>
      </c>
    </row>
    <row r="57" spans="1:6" ht="31.5">
      <c r="A57" s="5" t="s">
        <v>56</v>
      </c>
      <c r="B57" s="41" t="s">
        <v>38</v>
      </c>
      <c r="C57" s="43" t="s">
        <v>15</v>
      </c>
      <c r="D57" s="35" t="s">
        <v>109</v>
      </c>
      <c r="E57" s="33">
        <v>200</v>
      </c>
      <c r="F57" s="28">
        <v>1000</v>
      </c>
    </row>
    <row r="58" spans="1:6">
      <c r="A58" s="20" t="s">
        <v>16</v>
      </c>
      <c r="B58" s="21" t="s">
        <v>38</v>
      </c>
      <c r="C58" s="21" t="s">
        <v>17</v>
      </c>
      <c r="D58" s="22"/>
      <c r="E58" s="22"/>
      <c r="F58" s="28">
        <f>F59</f>
        <v>117500</v>
      </c>
    </row>
    <row r="59" spans="1:6">
      <c r="A59" s="20" t="s">
        <v>81</v>
      </c>
      <c r="B59" s="21" t="s">
        <v>38</v>
      </c>
      <c r="C59" s="21" t="s">
        <v>17</v>
      </c>
      <c r="D59" s="22" t="s">
        <v>88</v>
      </c>
      <c r="E59" s="22"/>
      <c r="F59" s="28">
        <f>F60+F62</f>
        <v>117500</v>
      </c>
    </row>
    <row r="60" spans="1:6" ht="31.5">
      <c r="A60" s="20" t="s">
        <v>110</v>
      </c>
      <c r="B60" s="21" t="s">
        <v>38</v>
      </c>
      <c r="C60" s="21" t="s">
        <v>17</v>
      </c>
      <c r="D60" s="22" t="s">
        <v>85</v>
      </c>
      <c r="E60" s="22"/>
      <c r="F60" s="28">
        <f>F61</f>
        <v>102500</v>
      </c>
    </row>
    <row r="61" spans="1:6" ht="63">
      <c r="A61" s="20" t="s">
        <v>53</v>
      </c>
      <c r="B61" s="21" t="s">
        <v>38</v>
      </c>
      <c r="C61" s="21" t="s">
        <v>17</v>
      </c>
      <c r="D61" s="22" t="s">
        <v>86</v>
      </c>
      <c r="E61" s="22">
        <v>100</v>
      </c>
      <c r="F61" s="28">
        <v>102500</v>
      </c>
    </row>
    <row r="62" spans="1:6" ht="63">
      <c r="A62" s="25" t="s">
        <v>108</v>
      </c>
      <c r="B62" s="21" t="s">
        <v>38</v>
      </c>
      <c r="C62" s="21" t="s">
        <v>17</v>
      </c>
      <c r="D62" s="22" t="s">
        <v>87</v>
      </c>
      <c r="E62" s="22"/>
      <c r="F62" s="28">
        <f>F63</f>
        <v>15000</v>
      </c>
    </row>
    <row r="63" spans="1:6" ht="31.5">
      <c r="A63" s="5" t="s">
        <v>56</v>
      </c>
      <c r="B63" s="21" t="s">
        <v>38</v>
      </c>
      <c r="C63" s="21" t="s">
        <v>17</v>
      </c>
      <c r="D63" s="22" t="s">
        <v>87</v>
      </c>
      <c r="E63" s="22">
        <v>200</v>
      </c>
      <c r="F63" s="28">
        <v>15000</v>
      </c>
    </row>
    <row r="64" spans="1:6">
      <c r="A64" s="5" t="s">
        <v>18</v>
      </c>
      <c r="B64" s="21" t="s">
        <v>38</v>
      </c>
      <c r="C64" s="21" t="s">
        <v>140</v>
      </c>
      <c r="D64" s="22"/>
      <c r="E64" s="22"/>
      <c r="F64" s="28">
        <f>F65+F75+F104</f>
        <v>1445853.58</v>
      </c>
    </row>
    <row r="65" spans="1:7">
      <c r="A65" s="5" t="s">
        <v>46</v>
      </c>
      <c r="B65" s="21" t="s">
        <v>38</v>
      </c>
      <c r="C65" s="21" t="s">
        <v>43</v>
      </c>
      <c r="D65" s="22" t="s">
        <v>89</v>
      </c>
      <c r="E65" s="22"/>
      <c r="F65" s="28">
        <f>F66+F68</f>
        <v>25000</v>
      </c>
    </row>
    <row r="66" spans="1:7" ht="63">
      <c r="A66" s="25" t="s">
        <v>108</v>
      </c>
      <c r="B66" s="21" t="s">
        <v>38</v>
      </c>
      <c r="C66" s="21" t="s">
        <v>43</v>
      </c>
      <c r="D66" s="22" t="s">
        <v>111</v>
      </c>
      <c r="E66" s="22"/>
      <c r="F66" s="28">
        <f>F67</f>
        <v>24000</v>
      </c>
      <c r="G66" s="30"/>
    </row>
    <row r="67" spans="1:7" ht="31.5">
      <c r="A67" s="5" t="s">
        <v>56</v>
      </c>
      <c r="B67" s="21" t="s">
        <v>38</v>
      </c>
      <c r="C67" s="21" t="s">
        <v>43</v>
      </c>
      <c r="D67" s="22" t="s">
        <v>111</v>
      </c>
      <c r="E67" s="22">
        <v>200</v>
      </c>
      <c r="F67" s="28">
        <v>24000</v>
      </c>
      <c r="G67" s="30"/>
    </row>
    <row r="68" spans="1:7" ht="47.25">
      <c r="A68" s="69" t="s">
        <v>114</v>
      </c>
      <c r="B68" s="21" t="s">
        <v>38</v>
      </c>
      <c r="C68" s="21" t="s">
        <v>43</v>
      </c>
      <c r="D68" s="22" t="s">
        <v>117</v>
      </c>
      <c r="E68" s="22"/>
      <c r="F68" s="28">
        <f t="shared" ref="F68:F73" si="0">F69</f>
        <v>1000</v>
      </c>
      <c r="G68" s="30"/>
    </row>
    <row r="69" spans="1:7" ht="47.25">
      <c r="A69" s="69" t="s">
        <v>115</v>
      </c>
      <c r="B69" s="21" t="s">
        <v>38</v>
      </c>
      <c r="C69" s="21" t="s">
        <v>43</v>
      </c>
      <c r="D69" s="22" t="s">
        <v>117</v>
      </c>
      <c r="E69" s="22"/>
      <c r="F69" s="28">
        <f t="shared" si="0"/>
        <v>1000</v>
      </c>
      <c r="G69" s="30"/>
    </row>
    <row r="70" spans="1:7" ht="63">
      <c r="A70" s="58" t="s">
        <v>51</v>
      </c>
      <c r="B70" s="21" t="s">
        <v>38</v>
      </c>
      <c r="C70" s="21" t="s">
        <v>43</v>
      </c>
      <c r="D70" s="22" t="s">
        <v>117</v>
      </c>
      <c r="E70" s="22"/>
      <c r="F70" s="28">
        <f t="shared" si="0"/>
        <v>1000</v>
      </c>
      <c r="G70" s="30"/>
    </row>
    <row r="71" spans="1:7" ht="31.5">
      <c r="A71" s="39" t="s">
        <v>56</v>
      </c>
      <c r="B71" s="21" t="s">
        <v>38</v>
      </c>
      <c r="C71" s="21" t="s">
        <v>43</v>
      </c>
      <c r="D71" s="22" t="s">
        <v>117</v>
      </c>
      <c r="E71" s="22">
        <v>200</v>
      </c>
      <c r="F71" s="28">
        <f t="shared" si="0"/>
        <v>1000</v>
      </c>
      <c r="G71" s="30"/>
    </row>
    <row r="72" spans="1:7" ht="31.5">
      <c r="A72" s="47" t="s">
        <v>62</v>
      </c>
      <c r="B72" s="21" t="s">
        <v>38</v>
      </c>
      <c r="C72" s="21" t="s">
        <v>43</v>
      </c>
      <c r="D72" s="22" t="s">
        <v>117</v>
      </c>
      <c r="E72" s="22">
        <v>240</v>
      </c>
      <c r="F72" s="28">
        <f t="shared" si="0"/>
        <v>1000</v>
      </c>
      <c r="G72" s="30"/>
    </row>
    <row r="73" spans="1:7" ht="31.5">
      <c r="A73" s="50" t="s">
        <v>57</v>
      </c>
      <c r="B73" s="21" t="s">
        <v>38</v>
      </c>
      <c r="C73" s="21" t="s">
        <v>43</v>
      </c>
      <c r="D73" s="22" t="s">
        <v>117</v>
      </c>
      <c r="E73" s="22">
        <v>244</v>
      </c>
      <c r="F73" s="28">
        <f t="shared" si="0"/>
        <v>1000</v>
      </c>
      <c r="G73" s="30"/>
    </row>
    <row r="74" spans="1:7">
      <c r="A74" s="29" t="s">
        <v>116</v>
      </c>
      <c r="B74" s="21" t="s">
        <v>38</v>
      </c>
      <c r="C74" s="21" t="s">
        <v>43</v>
      </c>
      <c r="D74" s="22" t="s">
        <v>117</v>
      </c>
      <c r="E74" s="22">
        <v>244</v>
      </c>
      <c r="F74" s="28">
        <v>1000</v>
      </c>
      <c r="G74" s="30"/>
    </row>
    <row r="75" spans="1:7">
      <c r="A75" s="37" t="s">
        <v>47</v>
      </c>
      <c r="B75" s="21" t="s">
        <v>38</v>
      </c>
      <c r="C75" s="21" t="s">
        <v>19</v>
      </c>
      <c r="D75" s="22" t="s">
        <v>106</v>
      </c>
      <c r="E75" s="22"/>
      <c r="F75" s="28">
        <f>F76+F84+F91+F98</f>
        <v>1419853.58</v>
      </c>
    </row>
    <row r="76" spans="1:7" ht="47.25">
      <c r="A76" s="31" t="s">
        <v>77</v>
      </c>
      <c r="B76" s="45" t="s">
        <v>38</v>
      </c>
      <c r="C76" s="21" t="s">
        <v>19</v>
      </c>
      <c r="D76" s="22" t="s">
        <v>112</v>
      </c>
      <c r="E76" s="22"/>
      <c r="F76" s="28">
        <f t="shared" ref="F76:F82" si="1">F77</f>
        <v>1228853.58</v>
      </c>
    </row>
    <row r="77" spans="1:7" ht="31.5">
      <c r="A77" s="31" t="s">
        <v>65</v>
      </c>
      <c r="B77" s="43" t="s">
        <v>38</v>
      </c>
      <c r="C77" s="36" t="s">
        <v>19</v>
      </c>
      <c r="D77" s="22" t="s">
        <v>112</v>
      </c>
      <c r="E77" s="22"/>
      <c r="F77" s="28">
        <f t="shared" si="1"/>
        <v>1228853.58</v>
      </c>
    </row>
    <row r="78" spans="1:7" ht="31.5">
      <c r="A78" s="48" t="s">
        <v>66</v>
      </c>
      <c r="B78" s="43" t="s">
        <v>38</v>
      </c>
      <c r="C78" s="36" t="s">
        <v>19</v>
      </c>
      <c r="D78" s="22">
        <v>4400289999</v>
      </c>
      <c r="E78" s="22"/>
      <c r="F78" s="28">
        <f t="shared" si="1"/>
        <v>1228853.58</v>
      </c>
    </row>
    <row r="79" spans="1:7" ht="63">
      <c r="A79" s="58" t="s">
        <v>51</v>
      </c>
      <c r="B79" s="43" t="s">
        <v>38</v>
      </c>
      <c r="C79" s="36" t="s">
        <v>19</v>
      </c>
      <c r="D79" s="22">
        <v>4400289999</v>
      </c>
      <c r="E79" s="22"/>
      <c r="F79" s="28">
        <f t="shared" si="1"/>
        <v>1228853.58</v>
      </c>
    </row>
    <row r="80" spans="1:7" ht="31.5">
      <c r="A80" s="39" t="s">
        <v>56</v>
      </c>
      <c r="B80" s="43" t="s">
        <v>38</v>
      </c>
      <c r="C80" s="36" t="s">
        <v>19</v>
      </c>
      <c r="D80" s="22">
        <v>4400289999</v>
      </c>
      <c r="E80" s="22">
        <v>200</v>
      </c>
      <c r="F80" s="28">
        <f t="shared" si="1"/>
        <v>1228853.58</v>
      </c>
    </row>
    <row r="81" spans="1:6" ht="31.5">
      <c r="A81" s="47" t="s">
        <v>62</v>
      </c>
      <c r="B81" s="43" t="s">
        <v>38</v>
      </c>
      <c r="C81" s="36" t="s">
        <v>19</v>
      </c>
      <c r="D81" s="22">
        <v>4400289999</v>
      </c>
      <c r="E81" s="22">
        <v>240</v>
      </c>
      <c r="F81" s="28">
        <f t="shared" si="1"/>
        <v>1228853.58</v>
      </c>
    </row>
    <row r="82" spans="1:6" ht="31.5">
      <c r="A82" s="50" t="s">
        <v>57</v>
      </c>
      <c r="B82" s="42" t="s">
        <v>38</v>
      </c>
      <c r="C82" s="21" t="s">
        <v>19</v>
      </c>
      <c r="D82" s="22">
        <v>4400289999</v>
      </c>
      <c r="E82" s="22">
        <v>244</v>
      </c>
      <c r="F82" s="28">
        <f t="shared" si="1"/>
        <v>1228853.58</v>
      </c>
    </row>
    <row r="83" spans="1:6">
      <c r="A83" s="29" t="s">
        <v>76</v>
      </c>
      <c r="B83" s="53" t="s">
        <v>38</v>
      </c>
      <c r="C83" s="23" t="s">
        <v>19</v>
      </c>
      <c r="D83" s="24">
        <v>4400289999</v>
      </c>
      <c r="E83" s="24">
        <v>244</v>
      </c>
      <c r="F83" s="26">
        <v>1228853.58</v>
      </c>
    </row>
    <row r="84" spans="1:6" ht="31.5">
      <c r="A84" s="40" t="s">
        <v>118</v>
      </c>
      <c r="B84" s="36" t="s">
        <v>38</v>
      </c>
      <c r="C84" s="21" t="s">
        <v>19</v>
      </c>
      <c r="D84" s="22" t="s">
        <v>119</v>
      </c>
      <c r="E84" s="24"/>
      <c r="F84" s="28">
        <f t="shared" ref="F84:F89" si="2">F85</f>
        <v>21000</v>
      </c>
    </row>
    <row r="85" spans="1:6" ht="63">
      <c r="A85" s="40" t="s">
        <v>120</v>
      </c>
      <c r="B85" s="45" t="s">
        <v>38</v>
      </c>
      <c r="C85" s="21" t="s">
        <v>19</v>
      </c>
      <c r="D85" s="22" t="s">
        <v>121</v>
      </c>
      <c r="E85" s="24"/>
      <c r="F85" s="28">
        <f t="shared" si="2"/>
        <v>21000</v>
      </c>
    </row>
    <row r="86" spans="1:6" ht="63">
      <c r="A86" s="58" t="s">
        <v>51</v>
      </c>
      <c r="B86" s="43" t="s">
        <v>38</v>
      </c>
      <c r="C86" s="36" t="s">
        <v>19</v>
      </c>
      <c r="D86" s="22">
        <v>4400589999</v>
      </c>
      <c r="E86" s="22"/>
      <c r="F86" s="28">
        <f t="shared" si="2"/>
        <v>21000</v>
      </c>
    </row>
    <row r="87" spans="1:6" ht="31.5">
      <c r="A87" s="39" t="s">
        <v>56</v>
      </c>
      <c r="B87" s="43" t="s">
        <v>38</v>
      </c>
      <c r="C87" s="36" t="s">
        <v>19</v>
      </c>
      <c r="D87" s="22">
        <v>4400589999</v>
      </c>
      <c r="E87" s="22">
        <v>200</v>
      </c>
      <c r="F87" s="28">
        <f t="shared" si="2"/>
        <v>21000</v>
      </c>
    </row>
    <row r="88" spans="1:6" ht="31.5">
      <c r="A88" s="77" t="s">
        <v>62</v>
      </c>
      <c r="B88" s="78" t="s">
        <v>38</v>
      </c>
      <c r="C88" s="36" t="s">
        <v>19</v>
      </c>
      <c r="D88" s="22">
        <v>4400589999</v>
      </c>
      <c r="E88" s="22">
        <v>240</v>
      </c>
      <c r="F88" s="28">
        <f t="shared" si="2"/>
        <v>21000</v>
      </c>
    </row>
    <row r="89" spans="1:6" ht="31.5">
      <c r="A89" s="50" t="s">
        <v>57</v>
      </c>
      <c r="B89" s="42" t="s">
        <v>38</v>
      </c>
      <c r="C89" s="21" t="s">
        <v>19</v>
      </c>
      <c r="D89" s="22">
        <v>4400589999</v>
      </c>
      <c r="E89" s="22">
        <v>244</v>
      </c>
      <c r="F89" s="28">
        <f t="shared" si="2"/>
        <v>21000</v>
      </c>
    </row>
    <row r="90" spans="1:6">
      <c r="A90" s="29" t="s">
        <v>122</v>
      </c>
      <c r="B90" s="53" t="s">
        <v>38</v>
      </c>
      <c r="C90" s="23" t="s">
        <v>19</v>
      </c>
      <c r="D90" s="24">
        <v>4400589999</v>
      </c>
      <c r="E90" s="24">
        <v>244</v>
      </c>
      <c r="F90" s="26">
        <v>21000</v>
      </c>
    </row>
    <row r="91" spans="1:6" ht="36" customHeight="1">
      <c r="A91" s="39" t="s">
        <v>131</v>
      </c>
      <c r="B91" s="43" t="s">
        <v>38</v>
      </c>
      <c r="C91" s="36" t="s">
        <v>19</v>
      </c>
      <c r="D91" s="22">
        <v>4400789999</v>
      </c>
      <c r="E91" s="22"/>
      <c r="F91" s="28">
        <f t="shared" ref="F91:F96" si="3">F92</f>
        <v>170000</v>
      </c>
    </row>
    <row r="92" spans="1:6" ht="30.75" customHeight="1">
      <c r="A92" s="39" t="s">
        <v>132</v>
      </c>
      <c r="B92" s="43" t="s">
        <v>38</v>
      </c>
      <c r="C92" s="36" t="s">
        <v>19</v>
      </c>
      <c r="D92" s="22" t="s">
        <v>133</v>
      </c>
      <c r="E92" s="22"/>
      <c r="F92" s="28">
        <f t="shared" si="3"/>
        <v>170000</v>
      </c>
    </row>
    <row r="93" spans="1:6" ht="60" customHeight="1">
      <c r="A93" s="39" t="s">
        <v>51</v>
      </c>
      <c r="B93" s="43" t="s">
        <v>38</v>
      </c>
      <c r="C93" s="36" t="s">
        <v>19</v>
      </c>
      <c r="D93" s="22">
        <v>4400789999</v>
      </c>
      <c r="E93" s="22"/>
      <c r="F93" s="28">
        <f t="shared" si="3"/>
        <v>170000</v>
      </c>
    </row>
    <row r="94" spans="1:6" ht="28.5" customHeight="1">
      <c r="A94" s="39" t="s">
        <v>56</v>
      </c>
      <c r="B94" s="43" t="s">
        <v>38</v>
      </c>
      <c r="C94" s="36" t="s">
        <v>19</v>
      </c>
      <c r="D94" s="22">
        <v>4400789999</v>
      </c>
      <c r="E94" s="22">
        <v>200</v>
      </c>
      <c r="F94" s="28">
        <f t="shared" si="3"/>
        <v>170000</v>
      </c>
    </row>
    <row r="95" spans="1:6" ht="29.25" customHeight="1">
      <c r="A95" s="39" t="s">
        <v>62</v>
      </c>
      <c r="B95" s="43" t="s">
        <v>38</v>
      </c>
      <c r="C95" s="36" t="s">
        <v>19</v>
      </c>
      <c r="D95" s="22">
        <v>4400789999</v>
      </c>
      <c r="E95" s="22">
        <v>240</v>
      </c>
      <c r="F95" s="28">
        <f t="shared" si="3"/>
        <v>170000</v>
      </c>
    </row>
    <row r="96" spans="1:6" ht="30" customHeight="1">
      <c r="A96" s="50" t="s">
        <v>141</v>
      </c>
      <c r="B96" s="42" t="s">
        <v>38</v>
      </c>
      <c r="C96" s="21" t="s">
        <v>19</v>
      </c>
      <c r="D96" s="22">
        <v>4400789999</v>
      </c>
      <c r="E96" s="22">
        <v>244</v>
      </c>
      <c r="F96" s="28">
        <f t="shared" si="3"/>
        <v>170000</v>
      </c>
    </row>
    <row r="97" spans="1:8">
      <c r="A97" s="29" t="s">
        <v>134</v>
      </c>
      <c r="B97" s="53" t="s">
        <v>38</v>
      </c>
      <c r="C97" s="23" t="s">
        <v>19</v>
      </c>
      <c r="D97" s="24">
        <v>4400789999</v>
      </c>
      <c r="E97" s="24">
        <v>244</v>
      </c>
      <c r="F97" s="26">
        <v>170000</v>
      </c>
    </row>
    <row r="98" spans="1:8" ht="31.5">
      <c r="A98" s="40" t="s">
        <v>135</v>
      </c>
      <c r="B98" s="51" t="s">
        <v>38</v>
      </c>
      <c r="C98" s="21" t="s">
        <v>19</v>
      </c>
      <c r="D98" s="22">
        <v>7700700000</v>
      </c>
      <c r="E98" s="22"/>
      <c r="F98" s="28">
        <f>F99</f>
        <v>0</v>
      </c>
    </row>
    <row r="99" spans="1:8" ht="63">
      <c r="A99" s="39" t="s">
        <v>51</v>
      </c>
      <c r="B99" s="53" t="s">
        <v>38</v>
      </c>
      <c r="C99" s="23" t="s">
        <v>19</v>
      </c>
      <c r="D99" s="24">
        <v>7700787502</v>
      </c>
      <c r="E99" s="24"/>
      <c r="F99" s="26">
        <f>F100</f>
        <v>0</v>
      </c>
    </row>
    <row r="100" spans="1:8" ht="31.5">
      <c r="A100" s="39" t="s">
        <v>56</v>
      </c>
      <c r="B100" s="53" t="s">
        <v>38</v>
      </c>
      <c r="C100" s="23" t="s">
        <v>19</v>
      </c>
      <c r="D100" s="24">
        <v>7700787502</v>
      </c>
      <c r="E100" s="24">
        <v>200</v>
      </c>
      <c r="F100" s="26">
        <f>F101</f>
        <v>0</v>
      </c>
    </row>
    <row r="101" spans="1:8" ht="31.5">
      <c r="A101" s="39" t="s">
        <v>62</v>
      </c>
      <c r="B101" s="53" t="s">
        <v>38</v>
      </c>
      <c r="C101" s="23" t="s">
        <v>19</v>
      </c>
      <c r="D101" s="24">
        <v>7700787502</v>
      </c>
      <c r="E101" s="24">
        <v>240</v>
      </c>
      <c r="F101" s="26">
        <f>F102</f>
        <v>0</v>
      </c>
    </row>
    <row r="102" spans="1:8" ht="31.5">
      <c r="A102" s="50" t="s">
        <v>57</v>
      </c>
      <c r="B102" s="53" t="s">
        <v>38</v>
      </c>
      <c r="C102" s="23" t="s">
        <v>19</v>
      </c>
      <c r="D102" s="24">
        <v>7700787502</v>
      </c>
      <c r="E102" s="24">
        <v>244</v>
      </c>
      <c r="F102" s="26">
        <f>F103</f>
        <v>0</v>
      </c>
    </row>
    <row r="103" spans="1:8">
      <c r="A103" s="29" t="s">
        <v>134</v>
      </c>
      <c r="B103" s="53" t="s">
        <v>38</v>
      </c>
      <c r="C103" s="23" t="s">
        <v>19</v>
      </c>
      <c r="D103" s="24">
        <v>7700787502</v>
      </c>
      <c r="E103" s="24">
        <v>244</v>
      </c>
      <c r="F103" s="26">
        <v>0</v>
      </c>
    </row>
    <row r="104" spans="1:8">
      <c r="A104" s="40" t="s">
        <v>49</v>
      </c>
      <c r="B104" s="36" t="s">
        <v>38</v>
      </c>
      <c r="C104" s="21" t="s">
        <v>50</v>
      </c>
      <c r="D104" s="22">
        <v>4400000000</v>
      </c>
      <c r="E104" s="24"/>
      <c r="F104" s="28">
        <f t="shared" ref="F104:F108" si="4">F105</f>
        <v>1000</v>
      </c>
    </row>
    <row r="105" spans="1:8" ht="47.25">
      <c r="A105" s="50" t="s">
        <v>67</v>
      </c>
      <c r="B105" s="43" t="s">
        <v>38</v>
      </c>
      <c r="C105" s="36" t="s">
        <v>50</v>
      </c>
      <c r="D105" s="22">
        <v>4400389999</v>
      </c>
      <c r="E105" s="22"/>
      <c r="F105" s="28">
        <f t="shared" si="4"/>
        <v>1000</v>
      </c>
    </row>
    <row r="106" spans="1:8" ht="63">
      <c r="A106" s="49" t="s">
        <v>51</v>
      </c>
      <c r="B106" s="51" t="s">
        <v>38</v>
      </c>
      <c r="C106" s="21" t="s">
        <v>50</v>
      </c>
      <c r="D106" s="22">
        <v>4400389999</v>
      </c>
      <c r="E106" s="22"/>
      <c r="F106" s="28">
        <f t="shared" si="4"/>
        <v>1000</v>
      </c>
    </row>
    <row r="107" spans="1:8" ht="31.5">
      <c r="A107" s="39" t="s">
        <v>56</v>
      </c>
      <c r="B107" s="52" t="s">
        <v>38</v>
      </c>
      <c r="C107" s="21" t="s">
        <v>50</v>
      </c>
      <c r="D107" s="22">
        <v>4400389999</v>
      </c>
      <c r="E107" s="22">
        <v>200</v>
      </c>
      <c r="F107" s="28">
        <f t="shared" si="4"/>
        <v>1000</v>
      </c>
    </row>
    <row r="108" spans="1:8" ht="31.5">
      <c r="A108" s="47" t="s">
        <v>62</v>
      </c>
      <c r="B108" s="43" t="s">
        <v>38</v>
      </c>
      <c r="C108" s="36" t="s">
        <v>50</v>
      </c>
      <c r="D108" s="22">
        <v>4400389999</v>
      </c>
      <c r="E108" s="22">
        <v>240</v>
      </c>
      <c r="F108" s="28">
        <f t="shared" si="4"/>
        <v>1000</v>
      </c>
    </row>
    <row r="109" spans="1:8" ht="31.5">
      <c r="A109" s="40" t="s">
        <v>57</v>
      </c>
      <c r="B109" s="51" t="s">
        <v>38</v>
      </c>
      <c r="C109" s="21" t="s">
        <v>50</v>
      </c>
      <c r="D109" s="22">
        <v>4400389999</v>
      </c>
      <c r="E109" s="22">
        <v>244</v>
      </c>
      <c r="F109" s="28">
        <f>F110</f>
        <v>1000</v>
      </c>
    </row>
    <row r="110" spans="1:8">
      <c r="A110" s="29" t="s">
        <v>60</v>
      </c>
      <c r="B110" s="53" t="s">
        <v>38</v>
      </c>
      <c r="C110" s="23" t="s">
        <v>50</v>
      </c>
      <c r="D110" s="24">
        <v>4400389999</v>
      </c>
      <c r="E110" s="24">
        <v>244</v>
      </c>
      <c r="F110" s="82">
        <v>1000</v>
      </c>
      <c r="H110" s="26"/>
    </row>
    <row r="111" spans="1:8">
      <c r="A111" s="39" t="s">
        <v>20</v>
      </c>
      <c r="B111" s="36" t="s">
        <v>38</v>
      </c>
      <c r="C111" s="21" t="s">
        <v>21</v>
      </c>
      <c r="D111" s="22">
        <v>7700700000</v>
      </c>
      <c r="E111" s="22"/>
      <c r="F111" s="28">
        <f>F116+F112+F130</f>
        <v>82396</v>
      </c>
    </row>
    <row r="112" spans="1:8" ht="27" customHeight="1">
      <c r="A112" s="39" t="s">
        <v>142</v>
      </c>
      <c r="B112" s="36" t="s">
        <v>38</v>
      </c>
      <c r="C112" s="21" t="s">
        <v>146</v>
      </c>
      <c r="D112" s="22">
        <v>440889999</v>
      </c>
      <c r="E112" s="22"/>
      <c r="F112" s="28">
        <f>F113</f>
        <v>2000</v>
      </c>
    </row>
    <row r="113" spans="1:6" ht="30" customHeight="1">
      <c r="A113" s="83" t="s">
        <v>143</v>
      </c>
      <c r="B113" s="36" t="s">
        <v>38</v>
      </c>
      <c r="C113" s="21" t="s">
        <v>146</v>
      </c>
      <c r="D113" s="22">
        <v>440889999</v>
      </c>
      <c r="E113" s="22"/>
      <c r="F113" s="28">
        <f>F114</f>
        <v>2000</v>
      </c>
    </row>
    <row r="114" spans="1:6" ht="28.5" customHeight="1">
      <c r="A114" s="84" t="s">
        <v>144</v>
      </c>
      <c r="B114" s="36"/>
      <c r="C114" s="21" t="s">
        <v>146</v>
      </c>
      <c r="D114" s="22">
        <v>440889999</v>
      </c>
      <c r="E114" s="22">
        <v>200</v>
      </c>
      <c r="F114" s="28">
        <f>F115</f>
        <v>2000</v>
      </c>
    </row>
    <row r="115" spans="1:6" ht="27" customHeight="1">
      <c r="A115" s="85" t="s">
        <v>145</v>
      </c>
      <c r="B115" s="36"/>
      <c r="C115" s="21" t="s">
        <v>146</v>
      </c>
      <c r="D115" s="22">
        <v>440889999</v>
      </c>
      <c r="E115" s="22">
        <v>244</v>
      </c>
      <c r="F115" s="28">
        <v>2000</v>
      </c>
    </row>
    <row r="116" spans="1:6">
      <c r="A116" s="38" t="s">
        <v>24</v>
      </c>
      <c r="B116" s="21" t="s">
        <v>38</v>
      </c>
      <c r="C116" s="21" t="s">
        <v>25</v>
      </c>
      <c r="D116" s="22">
        <v>7700700000</v>
      </c>
      <c r="E116" s="22"/>
      <c r="F116" s="28">
        <f>F117</f>
        <v>40000</v>
      </c>
    </row>
    <row r="117" spans="1:6" ht="31.5">
      <c r="A117" s="31" t="s">
        <v>29</v>
      </c>
      <c r="B117" s="21" t="s">
        <v>38</v>
      </c>
      <c r="C117" s="21" t="s">
        <v>25</v>
      </c>
      <c r="D117" s="55">
        <v>7700787501</v>
      </c>
      <c r="E117" s="22"/>
      <c r="F117" s="28">
        <f>F118</f>
        <v>40000</v>
      </c>
    </row>
    <row r="118" spans="1:6" ht="31.5">
      <c r="A118" s="39" t="s">
        <v>56</v>
      </c>
      <c r="B118" s="36" t="s">
        <v>38</v>
      </c>
      <c r="C118" s="34" t="s">
        <v>25</v>
      </c>
      <c r="D118" s="55">
        <v>7700787501</v>
      </c>
      <c r="E118" s="56">
        <v>200</v>
      </c>
      <c r="F118" s="28">
        <f>F119</f>
        <v>40000</v>
      </c>
    </row>
    <row r="119" spans="1:6" ht="31.5">
      <c r="A119" s="47" t="s">
        <v>62</v>
      </c>
      <c r="B119" s="21" t="s">
        <v>38</v>
      </c>
      <c r="C119" s="21" t="s">
        <v>25</v>
      </c>
      <c r="D119" s="57">
        <v>7700787501</v>
      </c>
      <c r="E119" s="22">
        <v>240</v>
      </c>
      <c r="F119" s="28">
        <f>F120</f>
        <v>40000</v>
      </c>
    </row>
    <row r="120" spans="1:6" ht="31.5">
      <c r="A120" s="32" t="s">
        <v>57</v>
      </c>
      <c r="B120" s="21" t="s">
        <v>38</v>
      </c>
      <c r="C120" s="21" t="s">
        <v>25</v>
      </c>
      <c r="D120" s="22">
        <v>7700787501</v>
      </c>
      <c r="E120" s="22">
        <v>244</v>
      </c>
      <c r="F120" s="28">
        <v>40000</v>
      </c>
    </row>
    <row r="121" spans="1:6">
      <c r="A121" s="31" t="s">
        <v>30</v>
      </c>
      <c r="B121" s="21" t="s">
        <v>38</v>
      </c>
      <c r="C121" s="21" t="s">
        <v>25</v>
      </c>
      <c r="D121" s="22">
        <v>7700787504</v>
      </c>
      <c r="E121" s="22"/>
      <c r="F121" s="28">
        <v>0</v>
      </c>
    </row>
    <row r="122" spans="1:6" ht="31.5">
      <c r="A122" s="39" t="s">
        <v>56</v>
      </c>
      <c r="B122" s="36" t="s">
        <v>38</v>
      </c>
      <c r="C122" s="21" t="s">
        <v>25</v>
      </c>
      <c r="D122" s="22">
        <v>7700787504</v>
      </c>
      <c r="E122" s="22">
        <v>200</v>
      </c>
      <c r="F122" s="28" t="s">
        <v>78</v>
      </c>
    </row>
    <row r="123" spans="1:6" ht="31.5">
      <c r="A123" s="47" t="s">
        <v>62</v>
      </c>
      <c r="B123" s="21" t="s">
        <v>38</v>
      </c>
      <c r="C123" s="21" t="s">
        <v>25</v>
      </c>
      <c r="D123" s="22">
        <v>7700787504</v>
      </c>
      <c r="E123" s="22">
        <v>240</v>
      </c>
      <c r="F123" s="28" t="s">
        <v>78</v>
      </c>
    </row>
    <row r="124" spans="1:6" ht="31.5">
      <c r="A124" s="32" t="s">
        <v>57</v>
      </c>
      <c r="B124" s="21" t="s">
        <v>38</v>
      </c>
      <c r="C124" s="21" t="s">
        <v>25</v>
      </c>
      <c r="D124" s="22">
        <v>7700787504</v>
      </c>
      <c r="E124" s="22">
        <v>244</v>
      </c>
      <c r="F124" s="28" t="s">
        <v>78</v>
      </c>
    </row>
    <row r="125" spans="1:6" ht="30.75" customHeight="1">
      <c r="A125" s="31" t="s">
        <v>31</v>
      </c>
      <c r="B125" s="21" t="s">
        <v>38</v>
      </c>
      <c r="C125" s="21" t="s">
        <v>25</v>
      </c>
      <c r="D125" s="22">
        <v>7700787505</v>
      </c>
      <c r="E125" s="22"/>
      <c r="F125" s="28" t="s">
        <v>78</v>
      </c>
    </row>
    <row r="126" spans="1:6" ht="30.75" customHeight="1">
      <c r="A126" s="39" t="s">
        <v>56</v>
      </c>
      <c r="B126" s="21" t="s">
        <v>38</v>
      </c>
      <c r="C126" s="21" t="s">
        <v>25</v>
      </c>
      <c r="D126" s="22">
        <v>7700787505</v>
      </c>
      <c r="E126" s="22">
        <v>200</v>
      </c>
      <c r="F126" s="28" t="s">
        <v>78</v>
      </c>
    </row>
    <row r="127" spans="1:6" ht="30.75" customHeight="1">
      <c r="A127" s="47" t="s">
        <v>62</v>
      </c>
      <c r="B127" s="21" t="s">
        <v>38</v>
      </c>
      <c r="C127" s="21" t="s">
        <v>25</v>
      </c>
      <c r="D127" s="22">
        <v>7700787505</v>
      </c>
      <c r="E127" s="22">
        <v>240</v>
      </c>
      <c r="F127" s="28" t="s">
        <v>78</v>
      </c>
    </row>
    <row r="128" spans="1:6" ht="31.5">
      <c r="A128" s="32" t="s">
        <v>57</v>
      </c>
      <c r="B128" s="21" t="s">
        <v>38</v>
      </c>
      <c r="C128" s="21" t="s">
        <v>25</v>
      </c>
      <c r="D128" s="22">
        <v>7700787505</v>
      </c>
      <c r="E128" s="22">
        <v>244</v>
      </c>
      <c r="F128" s="28" t="s">
        <v>78</v>
      </c>
    </row>
    <row r="129" spans="1:6">
      <c r="A129" s="100" t="s">
        <v>150</v>
      </c>
      <c r="B129" s="21" t="s">
        <v>38</v>
      </c>
      <c r="C129" s="21" t="s">
        <v>25</v>
      </c>
      <c r="D129" s="22"/>
      <c r="E129" s="22"/>
      <c r="F129" s="28" t="s">
        <v>78</v>
      </c>
    </row>
    <row r="130" spans="1:6" ht="32.25" thickBot="1">
      <c r="A130" s="39" t="s">
        <v>56</v>
      </c>
      <c r="B130" s="21" t="s">
        <v>38</v>
      </c>
      <c r="C130" s="21" t="s">
        <v>25</v>
      </c>
      <c r="D130" s="101" t="s">
        <v>151</v>
      </c>
      <c r="E130" s="22">
        <v>200</v>
      </c>
      <c r="F130" s="28">
        <f>F131</f>
        <v>40396</v>
      </c>
    </row>
    <row r="131" spans="1:6" ht="32.25" thickBot="1">
      <c r="A131" s="47" t="s">
        <v>62</v>
      </c>
      <c r="B131" s="21" t="s">
        <v>38</v>
      </c>
      <c r="C131" s="21" t="s">
        <v>25</v>
      </c>
      <c r="D131" s="101" t="s">
        <v>151</v>
      </c>
      <c r="E131" s="22">
        <v>240</v>
      </c>
      <c r="F131" s="28">
        <f>F132</f>
        <v>40396</v>
      </c>
    </row>
    <row r="132" spans="1:6" ht="32.25" thickBot="1">
      <c r="A132" s="32" t="s">
        <v>57</v>
      </c>
      <c r="B132" s="21" t="s">
        <v>38</v>
      </c>
      <c r="C132" s="21" t="s">
        <v>25</v>
      </c>
      <c r="D132" s="101" t="s">
        <v>151</v>
      </c>
      <c r="E132" s="22">
        <v>244</v>
      </c>
      <c r="F132" s="28">
        <v>40396</v>
      </c>
    </row>
    <row r="133" spans="1:6" ht="31.5">
      <c r="A133" s="31" t="s">
        <v>31</v>
      </c>
      <c r="B133" s="21" t="s">
        <v>38</v>
      </c>
      <c r="C133" s="21" t="s">
        <v>25</v>
      </c>
      <c r="D133" s="22">
        <v>7900772370</v>
      </c>
      <c r="E133" s="22"/>
      <c r="F133" s="28" t="s">
        <v>78</v>
      </c>
    </row>
    <row r="134" spans="1:6" ht="31.5">
      <c r="A134" s="39" t="s">
        <v>56</v>
      </c>
      <c r="B134" s="21" t="s">
        <v>38</v>
      </c>
      <c r="C134" s="21" t="s">
        <v>25</v>
      </c>
      <c r="D134" s="22">
        <v>7900772370</v>
      </c>
      <c r="E134" s="22">
        <v>200</v>
      </c>
      <c r="F134" s="28" t="s">
        <v>78</v>
      </c>
    </row>
    <row r="135" spans="1:6" ht="31.5">
      <c r="A135" s="47" t="s">
        <v>62</v>
      </c>
      <c r="B135" s="21" t="s">
        <v>38</v>
      </c>
      <c r="C135" s="21" t="s">
        <v>25</v>
      </c>
      <c r="D135" s="22">
        <v>7900772370</v>
      </c>
      <c r="E135" s="22">
        <v>240</v>
      </c>
      <c r="F135" s="28" t="s">
        <v>78</v>
      </c>
    </row>
    <row r="136" spans="1:6" ht="31.5">
      <c r="A136" s="32" t="s">
        <v>57</v>
      </c>
      <c r="B136" s="21" t="s">
        <v>38</v>
      </c>
      <c r="C136" s="21" t="s">
        <v>25</v>
      </c>
      <c r="D136" s="22">
        <v>7900772370</v>
      </c>
      <c r="E136" s="22">
        <v>244</v>
      </c>
      <c r="F136" s="28" t="s">
        <v>78</v>
      </c>
    </row>
    <row r="137" spans="1:6">
      <c r="A137" s="32" t="s">
        <v>123</v>
      </c>
      <c r="B137" s="21" t="s">
        <v>38</v>
      </c>
      <c r="C137" s="21" t="s">
        <v>126</v>
      </c>
      <c r="D137" s="22" t="s">
        <v>127</v>
      </c>
      <c r="E137" s="22"/>
      <c r="F137" s="28">
        <f t="shared" ref="F137:F144" si="5">F138</f>
        <v>2000</v>
      </c>
    </row>
    <row r="138" spans="1:6">
      <c r="A138" s="32" t="s">
        <v>124</v>
      </c>
      <c r="B138" s="21" t="s">
        <v>38</v>
      </c>
      <c r="C138" s="21" t="s">
        <v>126</v>
      </c>
      <c r="D138" s="22" t="s">
        <v>127</v>
      </c>
      <c r="E138" s="22"/>
      <c r="F138" s="28">
        <f t="shared" si="5"/>
        <v>2000</v>
      </c>
    </row>
    <row r="139" spans="1:6" ht="31.5">
      <c r="A139" s="32" t="s">
        <v>125</v>
      </c>
      <c r="B139" s="21" t="s">
        <v>38</v>
      </c>
      <c r="C139" s="21" t="s">
        <v>126</v>
      </c>
      <c r="D139" s="22" t="s">
        <v>127</v>
      </c>
      <c r="E139" s="22"/>
      <c r="F139" s="28">
        <f t="shared" si="5"/>
        <v>2000</v>
      </c>
    </row>
    <row r="140" spans="1:6">
      <c r="A140" s="32" t="s">
        <v>128</v>
      </c>
      <c r="B140" s="21" t="s">
        <v>38</v>
      </c>
      <c r="C140" s="21" t="s">
        <v>126</v>
      </c>
      <c r="D140" s="22" t="s">
        <v>127</v>
      </c>
      <c r="E140" s="22"/>
      <c r="F140" s="28">
        <f t="shared" si="5"/>
        <v>2000</v>
      </c>
    </row>
    <row r="141" spans="1:6" ht="63">
      <c r="A141" s="58" t="s">
        <v>51</v>
      </c>
      <c r="B141" s="43" t="s">
        <v>38</v>
      </c>
      <c r="C141" s="36" t="s">
        <v>126</v>
      </c>
      <c r="D141" s="22">
        <v>4400689999</v>
      </c>
      <c r="E141" s="22"/>
      <c r="F141" s="28">
        <f t="shared" si="5"/>
        <v>2000</v>
      </c>
    </row>
    <row r="142" spans="1:6" ht="31.5">
      <c r="A142" s="39" t="s">
        <v>56</v>
      </c>
      <c r="B142" s="43" t="s">
        <v>38</v>
      </c>
      <c r="C142" s="36" t="s">
        <v>126</v>
      </c>
      <c r="D142" s="22">
        <v>4400689999</v>
      </c>
      <c r="E142" s="22">
        <v>200</v>
      </c>
      <c r="F142" s="28">
        <f t="shared" si="5"/>
        <v>2000</v>
      </c>
    </row>
    <row r="143" spans="1:6" ht="31.5">
      <c r="A143" s="47" t="s">
        <v>62</v>
      </c>
      <c r="B143" s="43" t="s">
        <v>38</v>
      </c>
      <c r="C143" s="36" t="s">
        <v>126</v>
      </c>
      <c r="D143" s="22">
        <v>4400689999</v>
      </c>
      <c r="E143" s="22">
        <v>240</v>
      </c>
      <c r="F143" s="28">
        <f t="shared" si="5"/>
        <v>2000</v>
      </c>
    </row>
    <row r="144" spans="1:6" ht="31.5">
      <c r="A144" s="50" t="s">
        <v>57</v>
      </c>
      <c r="B144" s="42" t="s">
        <v>38</v>
      </c>
      <c r="C144" s="21" t="s">
        <v>126</v>
      </c>
      <c r="D144" s="22">
        <v>4400689999</v>
      </c>
      <c r="E144" s="22">
        <v>244</v>
      </c>
      <c r="F144" s="28">
        <f t="shared" si="5"/>
        <v>2000</v>
      </c>
    </row>
    <row r="145" spans="1:6">
      <c r="A145" s="29" t="s">
        <v>116</v>
      </c>
      <c r="B145" s="53" t="s">
        <v>38</v>
      </c>
      <c r="C145" s="23" t="s">
        <v>126</v>
      </c>
      <c r="D145" s="24">
        <v>4400689999</v>
      </c>
      <c r="E145" s="24">
        <v>244</v>
      </c>
      <c r="F145" s="26">
        <v>2000</v>
      </c>
    </row>
    <row r="146" spans="1:6">
      <c r="A146" s="40" t="s">
        <v>136</v>
      </c>
      <c r="B146" s="51" t="s">
        <v>38</v>
      </c>
      <c r="C146" s="21" t="s">
        <v>137</v>
      </c>
      <c r="D146" s="22"/>
      <c r="E146" s="22"/>
      <c r="F146" s="28">
        <f>F147+F150+F154</f>
        <v>339615</v>
      </c>
    </row>
    <row r="147" spans="1:6" ht="63">
      <c r="A147" s="58" t="s">
        <v>51</v>
      </c>
      <c r="B147" s="80" t="s">
        <v>38</v>
      </c>
      <c r="C147" s="23" t="s">
        <v>137</v>
      </c>
      <c r="D147" s="24"/>
      <c r="E147" s="24"/>
      <c r="F147" s="26">
        <f>F148</f>
        <v>266000</v>
      </c>
    </row>
    <row r="148" spans="1:6" ht="30.75" customHeight="1">
      <c r="A148" s="102" t="s">
        <v>147</v>
      </c>
      <c r="B148" s="68" t="s">
        <v>38</v>
      </c>
      <c r="C148" s="23" t="s">
        <v>137</v>
      </c>
      <c r="D148" s="24">
        <v>7700787110</v>
      </c>
      <c r="E148" s="24">
        <v>100</v>
      </c>
      <c r="F148" s="26">
        <v>266000</v>
      </c>
    </row>
    <row r="149" spans="1:6" ht="0.75" customHeight="1">
      <c r="A149" s="86" t="s">
        <v>148</v>
      </c>
      <c r="B149" s="68" t="s">
        <v>38</v>
      </c>
      <c r="C149" s="23" t="s">
        <v>137</v>
      </c>
      <c r="D149" s="24">
        <v>7700787110</v>
      </c>
      <c r="E149" s="24"/>
      <c r="F149" s="26">
        <v>647000</v>
      </c>
    </row>
    <row r="150" spans="1:6" ht="31.5">
      <c r="A150" s="39" t="s">
        <v>56</v>
      </c>
      <c r="B150" s="80" t="s">
        <v>38</v>
      </c>
      <c r="C150" s="23" t="s">
        <v>137</v>
      </c>
      <c r="D150" s="24">
        <v>7700787019</v>
      </c>
      <c r="E150" s="24">
        <v>200</v>
      </c>
      <c r="F150" s="26">
        <f>F151</f>
        <v>13000</v>
      </c>
    </row>
    <row r="151" spans="1:6" ht="31.5">
      <c r="A151" s="47" t="s">
        <v>62</v>
      </c>
      <c r="B151" s="81">
        <v>992</v>
      </c>
      <c r="C151" s="79" t="s">
        <v>137</v>
      </c>
      <c r="D151" s="24">
        <v>7700787019</v>
      </c>
      <c r="E151" s="24">
        <v>240</v>
      </c>
      <c r="F151" s="26">
        <f>F152</f>
        <v>13000</v>
      </c>
    </row>
    <row r="152" spans="1:6" ht="31.5">
      <c r="A152" s="50" t="s">
        <v>57</v>
      </c>
      <c r="B152" s="68" t="s">
        <v>38</v>
      </c>
      <c r="C152" s="79" t="s">
        <v>137</v>
      </c>
      <c r="D152" s="24">
        <v>7700787019</v>
      </c>
      <c r="E152" s="24">
        <v>244</v>
      </c>
      <c r="F152" s="26">
        <v>13000</v>
      </c>
    </row>
    <row r="153" spans="1:6" ht="17.25" customHeight="1">
      <c r="A153" s="29" t="s">
        <v>60</v>
      </c>
      <c r="B153" s="53" t="s">
        <v>38</v>
      </c>
      <c r="C153" s="23" t="s">
        <v>137</v>
      </c>
      <c r="D153" s="24">
        <v>7700787019</v>
      </c>
      <c r="E153" s="24">
        <v>244</v>
      </c>
      <c r="F153" s="26">
        <v>5000</v>
      </c>
    </row>
    <row r="154" spans="1:6" ht="30.75" customHeight="1">
      <c r="A154" s="100" t="s">
        <v>150</v>
      </c>
      <c r="B154" s="53" t="s">
        <v>38</v>
      </c>
      <c r="C154" s="23" t="s">
        <v>137</v>
      </c>
      <c r="D154" s="24"/>
      <c r="E154" s="24"/>
      <c r="F154" s="26">
        <f>F155</f>
        <v>60615</v>
      </c>
    </row>
    <row r="155" spans="1:6" ht="30.75" customHeight="1" thickBot="1">
      <c r="A155" s="39" t="s">
        <v>56</v>
      </c>
      <c r="B155" s="53" t="s">
        <v>38</v>
      </c>
      <c r="C155" s="23" t="s">
        <v>137</v>
      </c>
      <c r="D155" s="101" t="s">
        <v>151</v>
      </c>
      <c r="E155" s="24">
        <v>200</v>
      </c>
      <c r="F155" s="26">
        <f>F156</f>
        <v>60615</v>
      </c>
    </row>
    <row r="156" spans="1:6" ht="30.75" customHeight="1" thickBot="1">
      <c r="A156" s="39" t="s">
        <v>62</v>
      </c>
      <c r="B156" s="53" t="s">
        <v>38</v>
      </c>
      <c r="C156" s="23" t="s">
        <v>137</v>
      </c>
      <c r="D156" s="101" t="s">
        <v>151</v>
      </c>
      <c r="E156" s="24">
        <v>240</v>
      </c>
      <c r="F156" s="26">
        <f>F157</f>
        <v>60615</v>
      </c>
    </row>
    <row r="157" spans="1:6" ht="26.25" customHeight="1" thickBot="1">
      <c r="A157" s="54" t="s">
        <v>57</v>
      </c>
      <c r="B157" s="53" t="s">
        <v>38</v>
      </c>
      <c r="C157" s="23" t="s">
        <v>137</v>
      </c>
      <c r="D157" s="101" t="s">
        <v>151</v>
      </c>
      <c r="E157" s="24">
        <v>244</v>
      </c>
      <c r="F157" s="26">
        <v>60615</v>
      </c>
    </row>
    <row r="158" spans="1:6">
      <c r="A158" s="54" t="s">
        <v>68</v>
      </c>
      <c r="B158" s="21" t="s">
        <v>38</v>
      </c>
      <c r="C158" s="21" t="s">
        <v>40</v>
      </c>
      <c r="D158" s="22">
        <v>7700788060</v>
      </c>
      <c r="E158" s="22"/>
      <c r="F158" s="28">
        <f>F159</f>
        <v>130000</v>
      </c>
    </row>
    <row r="159" spans="1:6" ht="18.75" customHeight="1">
      <c r="A159" s="32" t="s">
        <v>69</v>
      </c>
      <c r="B159" s="21" t="s">
        <v>38</v>
      </c>
      <c r="C159" s="21" t="s">
        <v>40</v>
      </c>
      <c r="D159" s="22">
        <v>7700788060</v>
      </c>
      <c r="E159" s="22"/>
      <c r="F159" s="28">
        <f>F160</f>
        <v>130000</v>
      </c>
    </row>
    <row r="160" spans="1:6">
      <c r="A160" s="32" t="s">
        <v>70</v>
      </c>
      <c r="B160" s="21" t="s">
        <v>38</v>
      </c>
      <c r="C160" s="21" t="s">
        <v>40</v>
      </c>
      <c r="D160" s="22">
        <v>7700788060</v>
      </c>
      <c r="E160" s="22">
        <v>320</v>
      </c>
      <c r="F160" s="28">
        <f>F161</f>
        <v>130000</v>
      </c>
    </row>
    <row r="161" spans="1:6" ht="31.5">
      <c r="A161" s="32" t="s">
        <v>71</v>
      </c>
      <c r="B161" s="21" t="s">
        <v>38</v>
      </c>
      <c r="C161" s="21" t="s">
        <v>40</v>
      </c>
      <c r="D161" s="22">
        <v>7700788060</v>
      </c>
      <c r="E161" s="22">
        <v>321</v>
      </c>
      <c r="F161" s="28">
        <f>F162</f>
        <v>130000</v>
      </c>
    </row>
    <row r="162" spans="1:6" ht="31.5">
      <c r="A162" s="25" t="s">
        <v>72</v>
      </c>
      <c r="B162" s="23" t="s">
        <v>38</v>
      </c>
      <c r="C162" s="23" t="s">
        <v>40</v>
      </c>
      <c r="D162" s="24">
        <v>7700788060</v>
      </c>
      <c r="E162" s="24">
        <v>321</v>
      </c>
      <c r="F162" s="26">
        <v>130000</v>
      </c>
    </row>
    <row r="163" spans="1:6">
      <c r="A163" s="37" t="s">
        <v>22</v>
      </c>
      <c r="B163" s="21" t="s">
        <v>38</v>
      </c>
      <c r="C163" s="21" t="s">
        <v>48</v>
      </c>
      <c r="D163" s="22">
        <v>7700700000</v>
      </c>
      <c r="E163" s="22"/>
      <c r="F163" s="28">
        <f>F164</f>
        <v>5000</v>
      </c>
    </row>
    <row r="164" spans="1:6" ht="31.5">
      <c r="A164" s="39" t="s">
        <v>56</v>
      </c>
      <c r="B164" s="36" t="s">
        <v>38</v>
      </c>
      <c r="C164" s="21" t="s">
        <v>48</v>
      </c>
      <c r="D164" s="22">
        <v>7700707023</v>
      </c>
      <c r="E164" s="22">
        <v>200</v>
      </c>
      <c r="F164" s="28">
        <f>F165</f>
        <v>5000</v>
      </c>
    </row>
    <row r="165" spans="1:6" ht="31.5">
      <c r="A165" s="39" t="s">
        <v>62</v>
      </c>
      <c r="B165" s="36" t="s">
        <v>38</v>
      </c>
      <c r="C165" s="21" t="s">
        <v>48</v>
      </c>
      <c r="D165" s="22">
        <v>7700707023</v>
      </c>
      <c r="E165" s="22">
        <v>240</v>
      </c>
      <c r="F165" s="28">
        <f>F166</f>
        <v>5000</v>
      </c>
    </row>
    <row r="166" spans="1:6" ht="31.5" customHeight="1">
      <c r="A166" s="54" t="s">
        <v>57</v>
      </c>
      <c r="B166" s="21" t="s">
        <v>38</v>
      </c>
      <c r="C166" s="21" t="s">
        <v>48</v>
      </c>
      <c r="D166" s="22">
        <v>7700707023</v>
      </c>
      <c r="E166" s="22">
        <v>244</v>
      </c>
      <c r="F166" s="28">
        <f>F167</f>
        <v>5000</v>
      </c>
    </row>
    <row r="167" spans="1:6">
      <c r="A167" s="29" t="s">
        <v>60</v>
      </c>
      <c r="B167" s="23" t="s">
        <v>38</v>
      </c>
      <c r="C167" s="23" t="s">
        <v>48</v>
      </c>
      <c r="D167" s="24">
        <v>7700707023</v>
      </c>
      <c r="E167" s="24">
        <v>244</v>
      </c>
      <c r="F167" s="26">
        <v>5000</v>
      </c>
    </row>
    <row r="168" spans="1:6">
      <c r="A168" s="5" t="s">
        <v>23</v>
      </c>
      <c r="B168" s="11"/>
      <c r="C168" s="11"/>
      <c r="D168" s="6"/>
      <c r="E168" s="6"/>
      <c r="F168" s="28">
        <f>F14+F17+F25+F31+F34+F38+F44+F64+F111+F137+F146+F158+F163</f>
        <v>5030610.88</v>
      </c>
    </row>
    <row r="169" spans="1:6">
      <c r="F169" s="28"/>
    </row>
    <row r="170" spans="1:6" ht="18.75">
      <c r="A170" s="1" t="s">
        <v>42</v>
      </c>
      <c r="D170" s="9" t="s">
        <v>138</v>
      </c>
    </row>
  </sheetData>
  <mergeCells count="8">
    <mergeCell ref="A6:F6"/>
    <mergeCell ref="A7:F7"/>
    <mergeCell ref="A8:F8"/>
    <mergeCell ref="A10:A11"/>
    <mergeCell ref="B10:B11"/>
    <mergeCell ref="C10:C11"/>
    <mergeCell ref="D10:D11"/>
    <mergeCell ref="E10:E11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6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</vt:lpstr>
      <vt:lpstr>'Приложение 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2013-11-14T13:04:55Z</cp:lastPrinted>
  <dcterms:created xsi:type="dcterms:W3CDTF">2006-09-16T00:00:00Z</dcterms:created>
  <dcterms:modified xsi:type="dcterms:W3CDTF">2019-03-19T01:35:48Z</dcterms:modified>
</cp:coreProperties>
</file>